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niel poulter\Desktop\"/>
    </mc:Choice>
  </mc:AlternateContent>
  <bookViews>
    <workbookView xWindow="28680" yWindow="-120" windowWidth="29040" windowHeight="15840"/>
  </bookViews>
  <sheets>
    <sheet name="Sheet1" sheetId="1" r:id="rId1"/>
  </sheets>
  <definedNames>
    <definedName name="_xlnm.Print_Area" localSheetId="0">Sheet1!$C$1:$Y$10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U10" i="1" s="1"/>
  <c r="W9" i="1"/>
  <c r="X9" i="1" s="1"/>
  <c r="Y8" i="1"/>
  <c r="W8" i="1"/>
  <c r="X8" i="1" s="1"/>
  <c r="U9" i="1"/>
  <c r="S9" i="1"/>
  <c r="T9" i="1" s="1"/>
  <c r="S8" i="1"/>
  <c r="U8" i="1" s="1"/>
  <c r="O10" i="1"/>
  <c r="Q10" i="1" s="1"/>
  <c r="Q9" i="1"/>
  <c r="O9" i="1"/>
  <c r="P9" i="1" s="1"/>
  <c r="Q8" i="1"/>
  <c r="O8" i="1"/>
  <c r="P8" i="1" s="1"/>
  <c r="K8" i="1"/>
  <c r="K9" i="1"/>
  <c r="L9" i="1" s="1"/>
  <c r="K10" i="1"/>
  <c r="M8" i="1"/>
  <c r="W10" i="1"/>
  <c r="Y10" i="1" s="1"/>
  <c r="Y5" i="1"/>
  <c r="X5" i="1"/>
  <c r="U5" i="1"/>
  <c r="T5" i="1"/>
  <c r="Q5" i="1"/>
  <c r="M5" i="1"/>
  <c r="P5" i="1"/>
  <c r="L5" i="1"/>
  <c r="F10" i="1"/>
  <c r="E10" i="1" s="1"/>
  <c r="F8" i="1"/>
  <c r="G8" i="1"/>
  <c r="F9" i="1"/>
  <c r="G9" i="1"/>
  <c r="F7" i="1"/>
  <c r="H7" i="1" s="1"/>
  <c r="O7" i="1" s="1"/>
  <c r="Q7" i="1" s="1"/>
  <c r="T8" i="1" l="1"/>
  <c r="Y9" i="1"/>
  <c r="M10" i="1"/>
  <c r="W7" i="1"/>
  <c r="Y7" i="1" s="1"/>
  <c r="S7" i="1"/>
  <c r="U7" i="1" s="1"/>
  <c r="K7" i="1"/>
  <c r="L7" i="1" s="1"/>
  <c r="X10" i="1"/>
  <c r="T7" i="1"/>
  <c r="T10" i="1"/>
  <c r="P7" i="1"/>
  <c r="P10" i="1"/>
  <c r="L8" i="1"/>
  <c r="M9" i="1"/>
  <c r="L10" i="1"/>
  <c r="X7" i="1" l="1"/>
  <c r="M7" i="1"/>
</calcChain>
</file>

<file path=xl/sharedStrings.xml><?xml version="1.0" encoding="utf-8"?>
<sst xmlns="http://schemas.openxmlformats.org/spreadsheetml/2006/main" count="50" uniqueCount="24">
  <si>
    <t>Units</t>
  </si>
  <si>
    <t>Ratio - spaces per unit</t>
  </si>
  <si>
    <t>Car Parking Ratio - Development as Proposed</t>
  </si>
  <si>
    <t xml:space="preserve">Forecast Parking Demand </t>
  </si>
  <si>
    <t xml:space="preserve">Proposed spaces </t>
  </si>
  <si>
    <t>Car Parking Ratio - based on Mr Savage Rebuttal Para 1.3.12 lower estimate 0.25 (40% of 0.62)</t>
  </si>
  <si>
    <t>Car Parking Ratio - based on Mr Savage Rebuttal Para 1.3.12 upper estimate 0.37 (60% of 0.62)</t>
  </si>
  <si>
    <t xml:space="preserve">On Site Provision (Supply) </t>
  </si>
  <si>
    <t xml:space="preserve">Parking Demand </t>
  </si>
  <si>
    <t>Parking Supply</t>
  </si>
  <si>
    <t xml:space="preserve">Average Demand </t>
  </si>
  <si>
    <t xml:space="preserve">Spare spaces </t>
  </si>
  <si>
    <t xml:space="preserve">Motts All streets (Table 5 Mr Savage Evidence) </t>
  </si>
  <si>
    <t xml:space="preserve">% Stress </t>
  </si>
  <si>
    <t>Motts equivelent unrestricted streets (Mr Savage Rebuttal Table 2)</t>
  </si>
  <si>
    <t>PWLC equivelent unrestricted streets (Mr Savage Rebuttal Table 2)</t>
  </si>
  <si>
    <t xml:space="preserve">PWLC (Table 6 of Mr Savage Evidence) </t>
  </si>
  <si>
    <t xml:space="preserve">Spare capacity within site </t>
  </si>
  <si>
    <t>Table 1</t>
  </si>
  <si>
    <t xml:space="preserve">Table 2 </t>
  </si>
  <si>
    <t>Overspill off-site</t>
  </si>
  <si>
    <t xml:space="preserve">Summary of Parking Demand and Supply Scenarios - 265 Burlington Road, New Malden </t>
  </si>
  <si>
    <t>Car Parking Overspill agreed by Mr Lancaster in cross examination "about two dozen cars" (NOTE Demand and parking ratio calculated from this figure)</t>
  </si>
  <si>
    <t>Car Parking Ratio - based on 2011 Census Output areas that are mainly flats in Merton unadjusted (reference Mr Savage Rebuttal para 1.3.8)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</si>
</sst>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0" fillId="0" borderId="14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0" borderId="15" xfId="1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4" fontId="0" fillId="0" borderId="21" xfId="1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64" fontId="0" fillId="0" borderId="23" xfId="1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2" borderId="14" xfId="0" applyFont="1" applyFill="1" applyBorder="1" applyAlignment="1">
      <alignment wrapText="1"/>
    </xf>
    <xf numFmtId="0" fontId="0" fillId="2" borderId="16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0" fillId="2" borderId="7" xfId="0" applyFont="1" applyFill="1" applyBorder="1"/>
    <xf numFmtId="0" fontId="0" fillId="2" borderId="8" xfId="0" applyFont="1" applyFill="1" applyBorder="1" applyAlignment="1">
      <alignment wrapText="1"/>
    </xf>
    <xf numFmtId="0" fontId="0" fillId="2" borderId="9" xfId="0" applyFont="1" applyFill="1" applyBorder="1" applyAlignment="1">
      <alignment wrapText="1"/>
    </xf>
    <xf numFmtId="0" fontId="0" fillId="2" borderId="10" xfId="0" applyFont="1" applyFill="1" applyBorder="1"/>
    <xf numFmtId="0" fontId="0" fillId="2" borderId="13" xfId="0" applyFont="1" applyFill="1" applyBorder="1" applyAlignment="1">
      <alignment wrapText="1"/>
    </xf>
    <xf numFmtId="0" fontId="0" fillId="2" borderId="10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0" fillId="2" borderId="13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10"/>
  <sheetViews>
    <sheetView tabSelected="1" zoomScaleNormal="100" workbookViewId="0">
      <selection activeCell="B3" sqref="B3"/>
    </sheetView>
  </sheetViews>
  <sheetFormatPr defaultRowHeight="14.5" x14ac:dyDescent="0.35"/>
  <cols>
    <col min="3" max="3" width="38.81640625" customWidth="1"/>
    <col min="4" max="4" width="7.81640625" customWidth="1"/>
    <col min="5" max="5" width="8.54296875" customWidth="1"/>
    <col min="6" max="6" width="8.26953125" customWidth="1"/>
    <col min="7" max="7" width="10.81640625" customWidth="1"/>
    <col min="8" max="8" width="9.54296875" customWidth="1"/>
    <col min="9" max="9" width="0.81640625" customWidth="1"/>
    <col min="10" max="25" width="8.26953125" customWidth="1"/>
  </cols>
  <sheetData>
    <row r="1" spans="3:25" x14ac:dyDescent="0.35">
      <c r="C1" s="63" t="s">
        <v>21</v>
      </c>
      <c r="D1" s="63"/>
      <c r="E1" s="63"/>
      <c r="F1" s="63"/>
      <c r="G1" s="63"/>
      <c r="H1" s="63"/>
    </row>
    <row r="2" spans="3:25" ht="15" thickBot="1" x14ac:dyDescent="0.4">
      <c r="C2" s="40" t="s">
        <v>18</v>
      </c>
      <c r="J2" s="40" t="s">
        <v>19</v>
      </c>
    </row>
    <row r="3" spans="3:25" ht="43.5" customHeight="1" thickBot="1" x14ac:dyDescent="0.4">
      <c r="C3" s="41"/>
      <c r="D3" s="41"/>
      <c r="E3" s="41"/>
      <c r="F3" s="41"/>
      <c r="G3" s="41"/>
      <c r="H3" s="41"/>
      <c r="I3" s="41"/>
      <c r="J3" s="61" t="s">
        <v>12</v>
      </c>
      <c r="K3" s="59"/>
      <c r="L3" s="59"/>
      <c r="M3" s="62"/>
      <c r="N3" s="58" t="s">
        <v>16</v>
      </c>
      <c r="O3" s="59"/>
      <c r="P3" s="59"/>
      <c r="Q3" s="60"/>
      <c r="R3" s="61" t="s">
        <v>14</v>
      </c>
      <c r="S3" s="59"/>
      <c r="T3" s="59"/>
      <c r="U3" s="62"/>
      <c r="V3" s="58" t="s">
        <v>15</v>
      </c>
      <c r="W3" s="59"/>
      <c r="X3" s="59"/>
      <c r="Y3" s="62"/>
    </row>
    <row r="4" spans="3:25" ht="46.5" customHeight="1" x14ac:dyDescent="0.35">
      <c r="C4" s="42" t="s">
        <v>7</v>
      </c>
      <c r="D4" s="43" t="s">
        <v>0</v>
      </c>
      <c r="E4" s="43" t="s">
        <v>1</v>
      </c>
      <c r="F4" s="43"/>
      <c r="G4" s="43" t="s">
        <v>4</v>
      </c>
      <c r="H4" s="44"/>
      <c r="I4" s="41"/>
      <c r="J4" s="45" t="s">
        <v>9</v>
      </c>
      <c r="K4" s="46" t="s">
        <v>10</v>
      </c>
      <c r="L4" s="46" t="s">
        <v>11</v>
      </c>
      <c r="M4" s="47" t="s">
        <v>13</v>
      </c>
      <c r="N4" s="48" t="s">
        <v>9</v>
      </c>
      <c r="O4" s="46" t="s">
        <v>10</v>
      </c>
      <c r="P4" s="46" t="s">
        <v>11</v>
      </c>
      <c r="Q4" s="49" t="s">
        <v>13</v>
      </c>
      <c r="R4" s="45" t="s">
        <v>9</v>
      </c>
      <c r="S4" s="46" t="s">
        <v>10</v>
      </c>
      <c r="T4" s="46" t="s">
        <v>11</v>
      </c>
      <c r="U4" s="47" t="s">
        <v>13</v>
      </c>
      <c r="V4" s="48" t="s">
        <v>9</v>
      </c>
      <c r="W4" s="46" t="s">
        <v>10</v>
      </c>
      <c r="X4" s="46" t="s">
        <v>11</v>
      </c>
      <c r="Y4" s="47" t="s">
        <v>13</v>
      </c>
    </row>
    <row r="5" spans="3:25" ht="29.5" thickBot="1" x14ac:dyDescent="0.4">
      <c r="C5" s="3" t="s">
        <v>2</v>
      </c>
      <c r="D5" s="14">
        <v>456</v>
      </c>
      <c r="E5" s="14">
        <v>0.48</v>
      </c>
      <c r="F5" s="14"/>
      <c r="G5" s="14">
        <v>220</v>
      </c>
      <c r="H5" s="30"/>
      <c r="J5" s="31">
        <v>439</v>
      </c>
      <c r="K5" s="32">
        <v>350</v>
      </c>
      <c r="L5" s="32">
        <f>J5-K5</f>
        <v>89</v>
      </c>
      <c r="M5" s="33">
        <f>K5/J5</f>
        <v>0.79726651480637811</v>
      </c>
      <c r="N5" s="34">
        <v>430</v>
      </c>
      <c r="O5" s="35">
        <v>366.5</v>
      </c>
      <c r="P5" s="36">
        <f>N5-O5</f>
        <v>63.5</v>
      </c>
      <c r="Q5" s="37">
        <f>O5/N5</f>
        <v>0.85232558139534886</v>
      </c>
      <c r="R5" s="38">
        <v>356</v>
      </c>
      <c r="S5" s="36">
        <v>292</v>
      </c>
      <c r="T5" s="36">
        <f>R5-S5</f>
        <v>64</v>
      </c>
      <c r="U5" s="33">
        <f>S5/R5</f>
        <v>0.8202247191011236</v>
      </c>
      <c r="V5" s="39">
        <v>331</v>
      </c>
      <c r="W5" s="36">
        <v>300</v>
      </c>
      <c r="X5" s="36">
        <f>V5-W5</f>
        <v>31</v>
      </c>
      <c r="Y5" s="33">
        <f>W5/V5</f>
        <v>0.90634441087613293</v>
      </c>
    </row>
    <row r="6" spans="3:25" ht="43.5" x14ac:dyDescent="0.35">
      <c r="C6" s="50" t="s">
        <v>8</v>
      </c>
      <c r="D6" s="51" t="s">
        <v>0</v>
      </c>
      <c r="E6" s="51" t="s">
        <v>1</v>
      </c>
      <c r="F6" s="51" t="s">
        <v>3</v>
      </c>
      <c r="G6" s="51" t="s">
        <v>17</v>
      </c>
      <c r="H6" s="52" t="s">
        <v>20</v>
      </c>
      <c r="I6" s="41"/>
      <c r="J6" s="53"/>
      <c r="K6" s="54" t="s">
        <v>10</v>
      </c>
      <c r="L6" s="54" t="s">
        <v>11</v>
      </c>
      <c r="M6" s="55" t="s">
        <v>13</v>
      </c>
      <c r="N6" s="56"/>
      <c r="O6" s="54" t="s">
        <v>10</v>
      </c>
      <c r="P6" s="54" t="s">
        <v>11</v>
      </c>
      <c r="Q6" s="57" t="s">
        <v>13</v>
      </c>
      <c r="R6" s="53"/>
      <c r="S6" s="54" t="s">
        <v>10</v>
      </c>
      <c r="T6" s="54" t="s">
        <v>11</v>
      </c>
      <c r="U6" s="55" t="s">
        <v>13</v>
      </c>
      <c r="V6" s="56"/>
      <c r="W6" s="54" t="s">
        <v>10</v>
      </c>
      <c r="X6" s="54" t="s">
        <v>11</v>
      </c>
      <c r="Y6" s="55" t="s">
        <v>13</v>
      </c>
    </row>
    <row r="7" spans="3:25" ht="58" x14ac:dyDescent="0.35">
      <c r="C7" s="1" t="s">
        <v>23</v>
      </c>
      <c r="D7" s="6">
        <v>456</v>
      </c>
      <c r="E7" s="6">
        <v>0.62</v>
      </c>
      <c r="F7" s="21">
        <f>E7*D7</f>
        <v>282.71999999999997</v>
      </c>
      <c r="G7" s="21">
        <v>0</v>
      </c>
      <c r="H7" s="22">
        <f>F7-G5</f>
        <v>62.71999999999997</v>
      </c>
      <c r="J7" s="4">
        <v>439</v>
      </c>
      <c r="K7" s="5">
        <f>K$5+$H7</f>
        <v>412.71999999999997</v>
      </c>
      <c r="L7" s="6">
        <f>J7-K7</f>
        <v>26.28000000000003</v>
      </c>
      <c r="M7" s="7">
        <f>K7/J7</f>
        <v>0.94013667425968106</v>
      </c>
      <c r="N7" s="8">
        <v>430</v>
      </c>
      <c r="O7" s="5">
        <f>O$5+$H7</f>
        <v>429.21999999999997</v>
      </c>
      <c r="P7" s="6">
        <f>N7-O7</f>
        <v>0.78000000000002956</v>
      </c>
      <c r="Q7" s="9">
        <f>O7/N7</f>
        <v>0.99818604651162779</v>
      </c>
      <c r="R7" s="10">
        <v>356</v>
      </c>
      <c r="S7" s="5">
        <f>S$5+$H7</f>
        <v>354.71999999999997</v>
      </c>
      <c r="T7" s="6">
        <f>R7-S7</f>
        <v>1.2800000000000296</v>
      </c>
      <c r="U7" s="7">
        <f>S7/R7</f>
        <v>0.99640449438202239</v>
      </c>
      <c r="V7" s="11">
        <v>331</v>
      </c>
      <c r="W7" s="5">
        <f>W$5+$H7</f>
        <v>362.71999999999997</v>
      </c>
      <c r="X7" s="6">
        <f>V7-W7</f>
        <v>-31.71999999999997</v>
      </c>
      <c r="Y7" s="7">
        <f>W7/V7</f>
        <v>1.0958308157099697</v>
      </c>
    </row>
    <row r="8" spans="3:25" ht="43.5" x14ac:dyDescent="0.35">
      <c r="C8" s="1" t="s">
        <v>5</v>
      </c>
      <c r="D8" s="6">
        <v>456</v>
      </c>
      <c r="E8" s="6">
        <v>0.25</v>
      </c>
      <c r="F8" s="21">
        <f t="shared" ref="F8:F9" si="0">E8*D8</f>
        <v>114</v>
      </c>
      <c r="G8" s="21">
        <f t="shared" ref="G8:G9" si="1">$G$5-F8</f>
        <v>106</v>
      </c>
      <c r="H8" s="23">
        <v>0</v>
      </c>
      <c r="J8" s="4">
        <v>439</v>
      </c>
      <c r="K8" s="5">
        <f t="shared" ref="K8:K10" si="2">K$5+$H8</f>
        <v>350</v>
      </c>
      <c r="L8" s="6">
        <f t="shared" ref="L8:L10" si="3">J8-K8</f>
        <v>89</v>
      </c>
      <c r="M8" s="7">
        <f t="shared" ref="M8:M10" si="4">K8/J8</f>
        <v>0.79726651480637811</v>
      </c>
      <c r="N8" s="8">
        <v>430</v>
      </c>
      <c r="O8" s="5">
        <f t="shared" ref="O8:O10" si="5">O$5+$H8</f>
        <v>366.5</v>
      </c>
      <c r="P8" s="6">
        <f t="shared" ref="P8:P10" si="6">N8-O8</f>
        <v>63.5</v>
      </c>
      <c r="Q8" s="9">
        <f t="shared" ref="Q8:Q10" si="7">O8/N8</f>
        <v>0.85232558139534886</v>
      </c>
      <c r="R8" s="10">
        <v>356</v>
      </c>
      <c r="S8" s="5">
        <f t="shared" ref="S8:S10" si="8">S$5+$H8</f>
        <v>292</v>
      </c>
      <c r="T8" s="6">
        <f t="shared" ref="T8:T10" si="9">R8-S8</f>
        <v>64</v>
      </c>
      <c r="U8" s="7">
        <f t="shared" ref="U8:U10" si="10">S8/R8</f>
        <v>0.8202247191011236</v>
      </c>
      <c r="V8" s="11">
        <v>331</v>
      </c>
      <c r="W8" s="5">
        <f t="shared" ref="W8:W10" si="11">W$5+$H8</f>
        <v>300</v>
      </c>
      <c r="X8" s="6">
        <f t="shared" ref="X8:X10" si="12">V8-W8</f>
        <v>31</v>
      </c>
      <c r="Y8" s="7">
        <f t="shared" ref="Y8:Y10" si="13">W8/V8</f>
        <v>0.90634441087613293</v>
      </c>
    </row>
    <row r="9" spans="3:25" ht="43.5" x14ac:dyDescent="0.35">
      <c r="C9" s="1" t="s">
        <v>6</v>
      </c>
      <c r="D9" s="20">
        <v>456</v>
      </c>
      <c r="E9" s="20">
        <v>0.37</v>
      </c>
      <c r="F9" s="21">
        <f t="shared" si="0"/>
        <v>168.72</v>
      </c>
      <c r="G9" s="21">
        <f t="shared" si="1"/>
        <v>51.28</v>
      </c>
      <c r="H9" s="24">
        <v>0</v>
      </c>
      <c r="J9" s="4">
        <v>439</v>
      </c>
      <c r="K9" s="5">
        <f t="shared" si="2"/>
        <v>350</v>
      </c>
      <c r="L9" s="6">
        <f t="shared" si="3"/>
        <v>89</v>
      </c>
      <c r="M9" s="7">
        <f t="shared" si="4"/>
        <v>0.79726651480637811</v>
      </c>
      <c r="N9" s="8">
        <v>430</v>
      </c>
      <c r="O9" s="5">
        <f t="shared" si="5"/>
        <v>366.5</v>
      </c>
      <c r="P9" s="6">
        <f t="shared" si="6"/>
        <v>63.5</v>
      </c>
      <c r="Q9" s="9">
        <f t="shared" si="7"/>
        <v>0.85232558139534886</v>
      </c>
      <c r="R9" s="10">
        <v>356</v>
      </c>
      <c r="S9" s="5">
        <f t="shared" si="8"/>
        <v>292</v>
      </c>
      <c r="T9" s="6">
        <f t="shared" si="9"/>
        <v>64</v>
      </c>
      <c r="U9" s="7">
        <f t="shared" si="10"/>
        <v>0.8202247191011236</v>
      </c>
      <c r="V9" s="11">
        <v>331</v>
      </c>
      <c r="W9" s="5">
        <f t="shared" si="11"/>
        <v>300</v>
      </c>
      <c r="X9" s="6">
        <f t="shared" si="12"/>
        <v>31</v>
      </c>
      <c r="Y9" s="7">
        <f t="shared" si="13"/>
        <v>0.90634441087613293</v>
      </c>
    </row>
    <row r="10" spans="3:25" ht="58.5" thickBot="1" x14ac:dyDescent="0.4">
      <c r="C10" s="2" t="s">
        <v>22</v>
      </c>
      <c r="D10" s="25">
        <v>456</v>
      </c>
      <c r="E10" s="26">
        <f>F10/D10</f>
        <v>0.53508771929824561</v>
      </c>
      <c r="F10" s="27">
        <f>220+24</f>
        <v>244</v>
      </c>
      <c r="G10" s="28">
        <v>0</v>
      </c>
      <c r="H10" s="29">
        <v>24</v>
      </c>
      <c r="J10" s="12">
        <v>439</v>
      </c>
      <c r="K10" s="13">
        <f t="shared" si="2"/>
        <v>374</v>
      </c>
      <c r="L10" s="14">
        <f t="shared" si="3"/>
        <v>65</v>
      </c>
      <c r="M10" s="15">
        <f t="shared" si="4"/>
        <v>0.85193621867881553</v>
      </c>
      <c r="N10" s="16">
        <v>430</v>
      </c>
      <c r="O10" s="13">
        <f t="shared" si="5"/>
        <v>390.5</v>
      </c>
      <c r="P10" s="14">
        <f t="shared" si="6"/>
        <v>39.5</v>
      </c>
      <c r="Q10" s="17">
        <f t="shared" si="7"/>
        <v>0.9081395348837209</v>
      </c>
      <c r="R10" s="18">
        <v>356</v>
      </c>
      <c r="S10" s="13">
        <f t="shared" si="8"/>
        <v>316</v>
      </c>
      <c r="T10" s="14">
        <f t="shared" si="9"/>
        <v>40</v>
      </c>
      <c r="U10" s="15">
        <f t="shared" si="10"/>
        <v>0.88764044943820219</v>
      </c>
      <c r="V10" s="19">
        <v>331</v>
      </c>
      <c r="W10" s="13">
        <f t="shared" si="11"/>
        <v>324</v>
      </c>
      <c r="X10" s="14">
        <f t="shared" si="12"/>
        <v>7</v>
      </c>
      <c r="Y10" s="15">
        <f t="shared" si="13"/>
        <v>0.97885196374622352</v>
      </c>
    </row>
  </sheetData>
  <mergeCells count="5">
    <mergeCell ref="N3:Q3"/>
    <mergeCell ref="R3:U3"/>
    <mergeCell ref="V3:Y3"/>
    <mergeCell ref="C1:H1"/>
    <mergeCell ref="J3:M3"/>
  </mergeCells>
  <pageMargins left="0.7" right="0.7" top="0.75" bottom="0.75" header="0.3" footer="0.3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05477D48D1A545B60DE1EB8B7EC9B5" ma:contentTypeVersion="2" ma:contentTypeDescription="Create a new document." ma:contentTypeScope="" ma:versionID="4bf5bbf923e8fc7c1eba8001dd83e004">
  <xsd:schema xmlns:xsd="http://www.w3.org/2001/XMLSchema" xmlns:xs="http://www.w3.org/2001/XMLSchema" xmlns:p="http://schemas.microsoft.com/office/2006/metadata/properties" xmlns:ns1="http://schemas.microsoft.com/sharepoint/v3" xmlns:ns2="c49e39d6-2772-42ad-9594-dea6681242dc" targetNamespace="http://schemas.microsoft.com/office/2006/metadata/properties" ma:root="true" ma:fieldsID="1ac79c710d2dd2b73da5333d7d4b5f45" ns1:_="" ns2:_="">
    <xsd:import namespace="http://schemas.microsoft.com/sharepoint/v3"/>
    <xsd:import namespace="c49e39d6-2772-42ad-9594-dea6681242d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1:WorkAddr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WorkAddress" ma:index="13" nillable="true" ma:displayName="Address" ma:internalName="WorkAddres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e39d6-2772-42ad-9594-dea6681242d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orkAddress xmlns="http://schemas.microsoft.com/sharepoint/v3" xsi:nil="true"/>
    <PublishingExpirationDate xmlns="http://schemas.microsoft.com/sharepoint/v3" xsi:nil="true"/>
    <PublishingStartDate xmlns="http://schemas.microsoft.com/sharepoint/v3" xsi:nil="true"/>
    <_dlc_DocId xmlns="c49e39d6-2772-42ad-9594-dea6681242dc">34YSUFNX6FFV-1797567310-705</_dlc_DocId>
    <_dlc_DocIdUrl xmlns="c49e39d6-2772-42ad-9594-dea6681242dc">
      <Url>https://authoring.merton.gov.uk/_layouts/15/DocIdRedir.aspx?ID=34YSUFNX6FFV-1797567310-705</Url>
      <Description>34YSUFNX6FFV-1797567310-705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DB8E7D-B953-48D4-8EBB-D018BA5A694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4FD4D00-608A-424C-97A3-B1FD303195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49e39d6-2772-42ad-9594-dea6681242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2AF4C0-94D3-4180-BEB5-AA8DF2F6E43D}">
  <ds:schemaRefs>
    <ds:schemaRef ds:uri="http://www.w3.org/XML/1998/namespace"/>
    <ds:schemaRef ds:uri="http://schemas.microsoft.com/office/infopath/2007/PartnerControls"/>
    <ds:schemaRef ds:uri="http://schemas.microsoft.com/office/2006/metadata/properties"/>
    <ds:schemaRef ds:uri="c49e39d6-2772-42ad-9594-dea6681242dc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F8112BD5-471D-47C9-8488-2EC92951E3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Arup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Mike Savage</dc:creator>
  <cp:lastModifiedBy>Daniel Poulter</cp:lastModifiedBy>
  <cp:lastPrinted>2020-12-11T12:50:12Z</cp:lastPrinted>
  <dcterms:created xsi:type="dcterms:W3CDTF">2020-12-11T12:01:01Z</dcterms:created>
  <dcterms:modified xsi:type="dcterms:W3CDTF">2021-12-22T13:52:14Z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fa3fd3-029b-403d-91b4-1dc930cb0e60_Enabled">
    <vt:lpwstr>true</vt:lpwstr>
  </property>
  <property fmtid="{D5CDD505-2E9C-101B-9397-08002B2CF9AE}" pid="3" name="MSIP_Label_82fa3fd3-029b-403d-91b4-1dc930cb0e60_SetDate">
    <vt:lpwstr>2020-12-11T12:53:25Z</vt:lpwstr>
  </property>
  <property fmtid="{D5CDD505-2E9C-101B-9397-08002B2CF9AE}" pid="4" name="MSIP_Label_82fa3fd3-029b-403d-91b4-1dc930cb0e60_Method">
    <vt:lpwstr>Standard</vt:lpwstr>
  </property>
  <property fmtid="{D5CDD505-2E9C-101B-9397-08002B2CF9AE}" pid="5" name="MSIP_Label_82fa3fd3-029b-403d-91b4-1dc930cb0e60_Name">
    <vt:lpwstr>82fa3fd3-029b-403d-91b4-1dc930cb0e60</vt:lpwstr>
  </property>
  <property fmtid="{D5CDD505-2E9C-101B-9397-08002B2CF9AE}" pid="6" name="MSIP_Label_82fa3fd3-029b-403d-91b4-1dc930cb0e60_SiteId">
    <vt:lpwstr>4ae48b41-0137-4599-8661-fc641fe77bea</vt:lpwstr>
  </property>
  <property fmtid="{D5CDD505-2E9C-101B-9397-08002B2CF9AE}" pid="7" name="MSIP_Label_82fa3fd3-029b-403d-91b4-1dc930cb0e60_ActionId">
    <vt:lpwstr>a3c78175-a117-4819-9714-de2f911f373e</vt:lpwstr>
  </property>
  <property fmtid="{D5CDD505-2E9C-101B-9397-08002B2CF9AE}" pid="8" name="MSIP_Label_82fa3fd3-029b-403d-91b4-1dc930cb0e60_ContentBits">
    <vt:lpwstr>0</vt:lpwstr>
  </property>
  <property fmtid="{D5CDD505-2E9C-101B-9397-08002B2CF9AE}" pid="9" name="ContentTypeId">
    <vt:lpwstr>0x010100E005477D48D1A545B60DE1EB8B7EC9B5</vt:lpwstr>
  </property>
  <property fmtid="{D5CDD505-2E9C-101B-9397-08002B2CF9AE}" pid="10" name="_dlc_DocIdItemGuid">
    <vt:lpwstr>6bec011b-1533-4c08-89aa-bd66bae9e96d</vt:lpwstr>
  </property>
</Properties>
</file>