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3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Sheet1!$A$1:$AN$58</definedName>
  </definedNames>
  <calcPr calcId="145621"/>
</workbook>
</file>

<file path=xl/calcChain.xml><?xml version="1.0" encoding="utf-8"?>
<calcChain xmlns="http://schemas.openxmlformats.org/spreadsheetml/2006/main">
  <c r="AE58" i="1" l="1"/>
  <c r="H58" i="1"/>
  <c r="AE57" i="1"/>
  <c r="H57" i="1"/>
  <c r="AE56" i="1"/>
  <c r="H56" i="1"/>
  <c r="AE55" i="1"/>
  <c r="H55" i="1"/>
  <c r="AE54" i="1"/>
  <c r="H54" i="1"/>
  <c r="AE53" i="1"/>
  <c r="H53" i="1"/>
  <c r="AE52" i="1"/>
  <c r="H52" i="1"/>
  <c r="AE51" i="1"/>
  <c r="H51" i="1"/>
  <c r="AE50" i="1"/>
  <c r="H50" i="1"/>
  <c r="AE49" i="1"/>
  <c r="H49" i="1"/>
  <c r="AE48" i="1"/>
  <c r="H48" i="1"/>
  <c r="AE47" i="1"/>
  <c r="H47" i="1"/>
  <c r="AE46" i="1"/>
  <c r="H46" i="1"/>
  <c r="AE45" i="1"/>
  <c r="H45" i="1"/>
  <c r="AE44" i="1"/>
  <c r="H44" i="1"/>
  <c r="AE43" i="1"/>
  <c r="H43" i="1"/>
  <c r="AE42" i="1"/>
  <c r="H42" i="1"/>
  <c r="AE41" i="1"/>
  <c r="H41" i="1"/>
  <c r="AE40" i="1"/>
  <c r="H40" i="1"/>
  <c r="AE39" i="1"/>
  <c r="H39" i="1"/>
  <c r="AE38" i="1"/>
  <c r="H38" i="1"/>
  <c r="AE37" i="1"/>
  <c r="H37" i="1"/>
  <c r="AE36" i="1"/>
  <c r="H36" i="1"/>
  <c r="AE35" i="1"/>
  <c r="H35" i="1"/>
  <c r="AE34" i="1"/>
  <c r="H34" i="1"/>
  <c r="AE33" i="1"/>
  <c r="H33" i="1"/>
  <c r="AE32" i="1"/>
  <c r="H32" i="1"/>
  <c r="AE31" i="1"/>
  <c r="H31" i="1"/>
  <c r="AE30" i="1"/>
  <c r="H30" i="1"/>
  <c r="AE29" i="1"/>
  <c r="H29" i="1"/>
  <c r="AE28" i="1"/>
  <c r="H28" i="1"/>
  <c r="AE27" i="1"/>
  <c r="H27" i="1"/>
  <c r="AE26" i="1"/>
  <c r="H26" i="1"/>
  <c r="AE25" i="1"/>
  <c r="H25" i="1"/>
  <c r="AE24" i="1"/>
  <c r="H24" i="1"/>
  <c r="AE23" i="1"/>
  <c r="H23" i="1"/>
  <c r="AE22" i="1"/>
  <c r="H22" i="1"/>
  <c r="AE21" i="1"/>
  <c r="H21" i="1"/>
  <c r="AE20" i="1"/>
  <c r="H20" i="1"/>
  <c r="AE19" i="1"/>
  <c r="H19" i="1"/>
  <c r="AE18" i="1"/>
  <c r="H18" i="1"/>
  <c r="AE17" i="1"/>
  <c r="H17" i="1"/>
  <c r="AE16" i="1"/>
  <c r="H16" i="1"/>
  <c r="AE15" i="1"/>
  <c r="H15" i="1"/>
  <c r="AE14" i="1"/>
  <c r="H14" i="1"/>
  <c r="AE13" i="1"/>
  <c r="H13" i="1"/>
  <c r="AE12" i="1"/>
  <c r="H12" i="1"/>
  <c r="AE11" i="1"/>
  <c r="H11" i="1"/>
  <c r="AE10" i="1"/>
  <c r="H10" i="1"/>
  <c r="AE9" i="1"/>
  <c r="H9" i="1"/>
  <c r="AE8" i="1"/>
  <c r="H8" i="1"/>
  <c r="AE7" i="1"/>
  <c r="H7" i="1"/>
  <c r="AE6" i="1"/>
  <c r="AE5" i="1" s="1"/>
  <c r="H6" i="1"/>
  <c r="AI5" i="1"/>
  <c r="AH5" i="1"/>
  <c r="AG5" i="1"/>
  <c r="AF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 l="1"/>
</calcChain>
</file>

<file path=xl/sharedStrings.xml><?xml version="1.0" encoding="utf-8"?>
<sst xmlns="http://schemas.openxmlformats.org/spreadsheetml/2006/main" count="95" uniqueCount="95">
  <si>
    <t>2018/19 Individual Schools Budget Allocations</t>
  </si>
  <si>
    <t>Appendix 1</t>
  </si>
  <si>
    <t>Adjusted factors match</t>
  </si>
  <si>
    <t>URN</t>
  </si>
  <si>
    <t>LAESTAB</t>
  </si>
  <si>
    <t>School Name</t>
  </si>
  <si>
    <t>Basic Entitlement (Primary)</t>
  </si>
  <si>
    <t>Basic Entitlement (KS3)</t>
  </si>
  <si>
    <t>Basic Entitlement (KS4)</t>
  </si>
  <si>
    <t>Basic Entitlement</t>
  </si>
  <si>
    <t>Free School Meals</t>
  </si>
  <si>
    <t>IDACI</t>
  </si>
  <si>
    <t>EAL</t>
  </si>
  <si>
    <t>LAC</t>
  </si>
  <si>
    <t>Low Attainment</t>
  </si>
  <si>
    <t>Lump Sum</t>
  </si>
  <si>
    <t>Split Sites</t>
  </si>
  <si>
    <t>Rates</t>
  </si>
  <si>
    <t>Basic Entitlement Total</t>
  </si>
  <si>
    <t>AEN Total</t>
  </si>
  <si>
    <t>School Factors total</t>
  </si>
  <si>
    <t>Notional SEN Budget</t>
  </si>
  <si>
    <t>Total Allocation</t>
  </si>
  <si>
    <t>Primary Funding</t>
  </si>
  <si>
    <t>Secondary Funding</t>
  </si>
  <si>
    <t>18-19 MFG Adjustment</t>
  </si>
  <si>
    <t>18-19 Post MFG Budget</t>
  </si>
  <si>
    <t>De-delegation</t>
  </si>
  <si>
    <t>Post De-delegation budget</t>
  </si>
  <si>
    <t>Education functions for maintained schools</t>
  </si>
  <si>
    <t>2018-19 Post De-delegation and Education functions budget</t>
  </si>
  <si>
    <t>2017-18 Post De-delegation and Education functions budget</t>
  </si>
  <si>
    <t>Increase/(decrease) in Post De-delegation and Education functions budget</t>
  </si>
  <si>
    <t>SEN Statements</t>
  </si>
  <si>
    <t>ARP</t>
  </si>
  <si>
    <t>Bulge Class</t>
  </si>
  <si>
    <t>Estimated Pupil Premium</t>
  </si>
  <si>
    <t>Nursery Funding</t>
  </si>
  <si>
    <t>NOR 2017-18</t>
  </si>
  <si>
    <t>NOR 2018-19</t>
  </si>
  <si>
    <t>NOR diff</t>
  </si>
  <si>
    <t>Total</t>
  </si>
  <si>
    <t>Bond Primary School</t>
  </si>
  <si>
    <t>Dundonald Primary School</t>
  </si>
  <si>
    <t>Garfield Primary School</t>
  </si>
  <si>
    <t>Hatfeild Primary School</t>
  </si>
  <si>
    <t>Hollymount School</t>
  </si>
  <si>
    <t>Joseph Hood Primary School</t>
  </si>
  <si>
    <t>Links Primary School</t>
  </si>
  <si>
    <t>Lonesome Primary School</t>
  </si>
  <si>
    <t>Merton Abbey Primary School</t>
  </si>
  <si>
    <t>Merton Park Primary School</t>
  </si>
  <si>
    <t>Morden Primary School</t>
  </si>
  <si>
    <t>Pelham Primary School</t>
  </si>
  <si>
    <t>Haslemere Primary School</t>
  </si>
  <si>
    <t>Poplar Primary School</t>
  </si>
  <si>
    <t>St Mark's Primary School</t>
  </si>
  <si>
    <t>The Sherwood School</t>
  </si>
  <si>
    <t>Singlegate Primary School</t>
  </si>
  <si>
    <t>Wimbledon Park Primary School</t>
  </si>
  <si>
    <t>Abbotsbury Primary School</t>
  </si>
  <si>
    <t>West Wimbledon Primary School</t>
  </si>
  <si>
    <t>Cranmer Primary School</t>
  </si>
  <si>
    <t>Gorringe Park Primary School</t>
  </si>
  <si>
    <t>Hillcross Primary School</t>
  </si>
  <si>
    <t>Liberty Primary</t>
  </si>
  <si>
    <t>Stanford Primary School</t>
  </si>
  <si>
    <t>William Morris Primary School</t>
  </si>
  <si>
    <t>Wimbledon Chase Primary School</t>
  </si>
  <si>
    <t>Malmesbury Primary School</t>
  </si>
  <si>
    <t>All Saints' CofE Primary School</t>
  </si>
  <si>
    <t>St Matthew's CofE Primary School</t>
  </si>
  <si>
    <t>Holy Trinity CofE Primary School</t>
  </si>
  <si>
    <t>Bishop Gilpin CofE Primary School</t>
  </si>
  <si>
    <t>St Peter and Paul Catholic Primary School</t>
  </si>
  <si>
    <t>Sacred Heart Catholic Primary School</t>
  </si>
  <si>
    <t>St Teresa's Catholic Primary School</t>
  </si>
  <si>
    <t>St Mary's Catholic Primary School</t>
  </si>
  <si>
    <t>St John Fisher RC Primary School</t>
  </si>
  <si>
    <t>The Priory CofE School</t>
  </si>
  <si>
    <t>St Thomas of Canterbury Catholic Primary School</t>
  </si>
  <si>
    <t>Ricards Lodge High School</t>
  </si>
  <si>
    <t>Raynes Park High School</t>
  </si>
  <si>
    <t>Rutlish School</t>
  </si>
  <si>
    <t>Wimbledon College</t>
  </si>
  <si>
    <t>Ursuline High School Wimbledon</t>
  </si>
  <si>
    <t>Benedict Primary School</t>
  </si>
  <si>
    <t>Park Community School</t>
  </si>
  <si>
    <t>Harris Primary Academy Merton</t>
  </si>
  <si>
    <t>Beecholme Primary School</t>
  </si>
  <si>
    <t>Aragon Primary School</t>
  </si>
  <si>
    <t>Harris Academy Morden</t>
  </si>
  <si>
    <t>Harris Academy Merton</t>
  </si>
  <si>
    <t>St Mark's Church of England Academy</t>
  </si>
  <si>
    <t>Harris Wimbledon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</si>
</sst>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£&quot;* #,##0.00_);_(&quot;£&quot;* \(#,##0.00\);_(&quot;£&quot;* &quot;-&quot;??_);_(@_)"/>
    <numFmt numFmtId="165" formatCode="&quot;£&quot;#,##0"/>
    <numFmt numFmtId="166" formatCode="&quot;£&quot;#,##0.00"/>
  </numFmts>
  <fonts count="8" x14ac:knownFonts="1"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3E3E3E"/>
      <name val="Tahoma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Protection="1"/>
    <xf numFmtId="165" fontId="4" fillId="2" borderId="0" xfId="1" applyNumberFormat="1" applyFont="1" applyFill="1" applyAlignment="1" applyProtection="1">
      <alignment horizontal="right"/>
    </xf>
    <xf numFmtId="166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 vertical="center" wrapText="1"/>
    </xf>
    <xf numFmtId="166" fontId="1" fillId="2" borderId="0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165" fontId="4" fillId="5" borderId="1" xfId="0" applyNumberFormat="1" applyFont="1" applyFill="1" applyBorder="1" applyAlignment="1" applyProtection="1">
      <alignment horizontal="right" wrapText="1"/>
    </xf>
    <xf numFmtId="166" fontId="1" fillId="2" borderId="0" xfId="0" applyNumberFormat="1" applyFont="1" applyFill="1" applyBorder="1" applyProtection="1"/>
    <xf numFmtId="3" fontId="4" fillId="5" borderId="1" xfId="0" applyNumberFormat="1" applyFont="1" applyFill="1" applyBorder="1" applyAlignment="1" applyProtection="1">
      <alignment horizontal="right" wrapText="1"/>
    </xf>
    <xf numFmtId="165" fontId="1" fillId="2" borderId="0" xfId="0" applyNumberFormat="1" applyFont="1" applyFill="1" applyProtection="1"/>
    <xf numFmtId="165" fontId="1" fillId="2" borderId="0" xfId="0" applyNumberFormat="1" applyFont="1" applyFill="1" applyAlignment="1" applyProtection="1">
      <alignment horizontal="left"/>
    </xf>
    <xf numFmtId="165" fontId="1" fillId="2" borderId="0" xfId="1" applyNumberFormat="1" applyFont="1" applyFill="1" applyBorder="1" applyAlignment="1" applyProtection="1">
      <alignment horizontal="right"/>
    </xf>
    <xf numFmtId="165" fontId="1" fillId="2" borderId="0" xfId="1" applyNumberFormat="1" applyFont="1" applyFill="1" applyAlignment="1" applyProtection="1">
      <alignment horizontal="right"/>
    </xf>
    <xf numFmtId="165" fontId="3" fillId="2" borderId="0" xfId="1" applyNumberFormat="1" applyFont="1" applyFill="1" applyAlignment="1" applyProtection="1">
      <alignment horizontal="right"/>
    </xf>
    <xf numFmtId="165" fontId="1" fillId="2" borderId="0" xfId="0" applyNumberFormat="1" applyFont="1" applyFill="1" applyAlignment="1" applyProtection="1">
      <alignment horizontal="right"/>
    </xf>
    <xf numFmtId="165" fontId="5" fillId="2" borderId="0" xfId="0" applyNumberFormat="1" applyFont="1" applyFill="1" applyAlignment="1" applyProtection="1">
      <alignment horizontal="right"/>
    </xf>
    <xf numFmtId="165" fontId="1" fillId="2" borderId="0" xfId="0" applyNumberFormat="1" applyFont="1" applyFill="1" applyAlignment="1" applyProtection="1">
      <alignment horizontal="center" vertical="center" wrapText="1"/>
    </xf>
    <xf numFmtId="165" fontId="1" fillId="3" borderId="1" xfId="1" applyNumberFormat="1" applyFont="1" applyFill="1" applyBorder="1" applyAlignment="1" applyProtection="1">
      <alignment horizontal="center" vertical="center" wrapText="1"/>
    </xf>
    <xf numFmtId="165" fontId="1" fillId="3" borderId="2" xfId="1" applyNumberFormat="1" applyFont="1" applyFill="1" applyBorder="1" applyAlignment="1" applyProtection="1">
      <alignment horizontal="center" vertical="center" wrapText="1"/>
    </xf>
    <xf numFmtId="165" fontId="1" fillId="4" borderId="1" xfId="0" applyNumberFormat="1" applyFont="1" applyFill="1" applyBorder="1" applyAlignment="1" applyProtection="1">
      <alignment horizontal="center" vertical="center" wrapText="1"/>
    </xf>
    <xf numFmtId="165" fontId="1" fillId="6" borderId="1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left"/>
    </xf>
    <xf numFmtId="165" fontId="1" fillId="7" borderId="1" xfId="0" applyNumberFormat="1" applyFont="1" applyFill="1" applyBorder="1" applyAlignment="1" applyProtection="1">
      <alignment horizontal="left"/>
    </xf>
    <xf numFmtId="165" fontId="1" fillId="7" borderId="1" xfId="2" applyNumberFormat="1" applyFont="1" applyFill="1" applyBorder="1" applyAlignment="1" applyProtection="1">
      <alignment horizontal="right"/>
    </xf>
    <xf numFmtId="165" fontId="1" fillId="7" borderId="1" xfId="0" applyNumberFormat="1" applyFont="1" applyFill="1" applyBorder="1" applyAlignment="1" applyProtection="1">
      <alignment horizontal="right"/>
    </xf>
    <xf numFmtId="166" fontId="1" fillId="7" borderId="1" xfId="2" applyNumberFormat="1" applyFont="1" applyFill="1" applyBorder="1" applyAlignment="1" applyProtection="1">
      <alignment horizontal="right"/>
    </xf>
    <xf numFmtId="9" fontId="1" fillId="7" borderId="0" xfId="2" applyFont="1" applyFill="1" applyBorder="1" applyProtection="1"/>
    <xf numFmtId="4" fontId="1" fillId="7" borderId="1" xfId="0" applyNumberFormat="1" applyFont="1" applyFill="1" applyBorder="1" applyAlignment="1" applyProtection="1">
      <alignment horizontal="right"/>
    </xf>
    <xf numFmtId="4" fontId="1" fillId="7" borderId="1" xfId="2" applyNumberFormat="1" applyFont="1" applyFill="1" applyBorder="1" applyAlignment="1" applyProtection="1">
      <alignment horizontal="right"/>
    </xf>
    <xf numFmtId="0" fontId="1" fillId="7" borderId="0" xfId="0" applyNumberFormat="1" applyFont="1" applyFill="1" applyBorder="1" applyProtection="1"/>
    <xf numFmtId="166" fontId="1" fillId="7" borderId="0" xfId="0" applyNumberFormat="1" applyFont="1" applyFill="1" applyBorder="1" applyProtection="1"/>
    <xf numFmtId="0" fontId="6" fillId="7" borderId="0" xfId="0" applyFont="1" applyFill="1" applyAlignment="1" applyProtection="1">
      <alignment horizontal="left" vertical="center" indent="1"/>
    </xf>
    <xf numFmtId="165" fontId="1" fillId="4" borderId="1" xfId="2" applyNumberFormat="1" applyFont="1" applyFill="1" applyBorder="1" applyAlignment="1" applyProtection="1">
      <alignment horizontal="right"/>
    </xf>
    <xf numFmtId="165" fontId="7" fillId="2" borderId="0" xfId="0" applyNumberFormat="1" applyFont="1" applyFill="1" applyAlignment="1" applyProtection="1">
      <alignment horizontal="center"/>
    </xf>
    <xf numFmtId="165" fontId="4" fillId="5" borderId="2" xfId="0" applyNumberFormat="1" applyFont="1" applyFill="1" applyBorder="1" applyAlignment="1" applyProtection="1">
      <alignment horizontal="left" wrapText="1"/>
    </xf>
    <xf numFmtId="165" fontId="4" fillId="5" borderId="3" xfId="0" applyNumberFormat="1" applyFont="1" applyFill="1" applyBorder="1" applyAlignment="1" applyProtection="1">
      <alignment horizontal="left" wrapText="1"/>
    </xf>
    <xf numFmtId="165" fontId="4" fillId="5" borderId="4" xfId="0" applyNumberFormat="1" applyFont="1" applyFill="1" applyBorder="1" applyAlignment="1" applyProtection="1">
      <alignment horizontal="left" wrapText="1"/>
    </xf>
    <xf numFmtId="0" fontId="4" fillId="2" borderId="0" xfId="0" applyFont="1" applyFill="1" applyAlignment="1" applyProtection="1">
      <alignment horizontal="center"/>
    </xf>
  </cellXfs>
  <cellStyles count="3">
    <cellStyle name="Currency 3" xfId="1"/>
    <cellStyle name="Normal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8"/>
  <sheetViews>
    <sheetView tabSelected="1" topLeftCell="H1" workbookViewId="0">
      <selection activeCell="A2" sqref="A2:AE2"/>
    </sheetView>
  </sheetViews>
  <sheetFormatPr defaultColWidth="7.109375" defaultRowHeight="15" x14ac:dyDescent="0.25"/>
  <cols>
    <col min="1" max="1" width="4.33203125" style="12" hidden="1" customWidth="1"/>
    <col min="2" max="2" width="11.109375" style="13" hidden="1" customWidth="1"/>
    <col min="3" max="3" width="6.6640625" style="24" bestFit="1" customWidth="1"/>
    <col min="4" max="4" width="23.88671875" style="13" customWidth="1"/>
    <col min="5" max="6" width="11.109375" style="14" hidden="1" customWidth="1"/>
    <col min="7" max="7" width="9" style="14" hidden="1" customWidth="1"/>
    <col min="8" max="8" width="9" style="14" bestFit="1" customWidth="1"/>
    <col min="9" max="9" width="8.77734375" style="14" bestFit="1" customWidth="1"/>
    <col min="10" max="10" width="7.109375" style="15" customWidth="1"/>
    <col min="11" max="11" width="8.33203125" style="15" customWidth="1"/>
    <col min="12" max="12" width="11.109375" style="15" hidden="1" customWidth="1"/>
    <col min="13" max="13" width="8.6640625" style="15" bestFit="1" customWidth="1"/>
    <col min="14" max="14" width="8.88671875" style="15" customWidth="1"/>
    <col min="15" max="15" width="7.5546875" style="16" bestFit="1" customWidth="1"/>
    <col min="16" max="16" width="8.21875" style="16" customWidth="1"/>
    <col min="17" max="20" width="11.109375" style="15" hidden="1" customWidth="1"/>
    <col min="21" max="21" width="10" style="2" customWidth="1"/>
    <col min="22" max="23" width="11.109375" style="17" hidden="1" customWidth="1"/>
    <col min="24" max="24" width="8.88671875" style="17" bestFit="1" customWidth="1"/>
    <col min="25" max="25" width="10.44140625" style="17" customWidth="1"/>
    <col min="26" max="26" width="10.6640625" style="17" bestFit="1" customWidth="1"/>
    <col min="27" max="27" width="11.21875" style="17" hidden="1" customWidth="1"/>
    <col min="28" max="28" width="9.5546875" style="17" bestFit="1" customWidth="1"/>
    <col min="29" max="30" width="10.6640625" style="17" bestFit="1" customWidth="1"/>
    <col min="31" max="31" width="14.33203125" style="17" customWidth="1"/>
    <col min="32" max="36" width="11.21875" style="3" hidden="1" customWidth="1"/>
    <col min="37" max="37" width="5.109375" style="1" customWidth="1"/>
    <col min="38" max="38" width="6.77734375" style="1" customWidth="1"/>
    <col min="39" max="39" width="6.33203125" style="1" customWidth="1"/>
    <col min="40" max="40" width="7.44140625" style="1" bestFit="1" customWidth="1"/>
    <col min="41" max="16384" width="7.109375" style="1"/>
  </cols>
  <sheetData>
    <row r="1" spans="1:41" x14ac:dyDescent="0.25">
      <c r="O1" s="15"/>
      <c r="AF1" s="4"/>
      <c r="AG1" s="4"/>
      <c r="AH1" s="4"/>
      <c r="AI1" s="4"/>
      <c r="AJ1" s="4"/>
    </row>
    <row r="2" spans="1:41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4"/>
      <c r="AG2" s="4"/>
      <c r="AH2" s="4"/>
      <c r="AI2" s="4"/>
      <c r="AJ2" s="4"/>
      <c r="AL2" s="42" t="s">
        <v>1</v>
      </c>
      <c r="AM2" s="42"/>
      <c r="AN2" s="42"/>
    </row>
    <row r="3" spans="1:41" x14ac:dyDescent="0.25">
      <c r="AA3" s="18"/>
      <c r="AF3" s="4"/>
      <c r="AG3" s="4"/>
      <c r="AH3" s="4"/>
      <c r="AI3" s="4"/>
      <c r="AJ3" s="4"/>
    </row>
    <row r="4" spans="1:41" s="5" customFormat="1" ht="121.5" customHeight="1" x14ac:dyDescent="0.2">
      <c r="A4" s="19" t="s">
        <v>2</v>
      </c>
      <c r="B4" s="6" t="s">
        <v>3</v>
      </c>
      <c r="C4" s="25" t="s">
        <v>4</v>
      </c>
      <c r="D4" s="6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17</v>
      </c>
      <c r="Q4" s="20" t="s">
        <v>18</v>
      </c>
      <c r="R4" s="20" t="s">
        <v>19</v>
      </c>
      <c r="S4" s="21" t="s">
        <v>20</v>
      </c>
      <c r="T4" s="20" t="s">
        <v>21</v>
      </c>
      <c r="U4" s="20" t="s">
        <v>22</v>
      </c>
      <c r="V4" s="6" t="s">
        <v>23</v>
      </c>
      <c r="W4" s="6" t="s">
        <v>24</v>
      </c>
      <c r="X4" s="22" t="s">
        <v>25</v>
      </c>
      <c r="Y4" s="22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7"/>
      <c r="AL4" s="8" t="s">
        <v>38</v>
      </c>
      <c r="AM4" s="8" t="s">
        <v>39</v>
      </c>
      <c r="AN4" s="8" t="s">
        <v>40</v>
      </c>
      <c r="AO4" s="7"/>
    </row>
    <row r="5" spans="1:41" ht="12.75" customHeight="1" x14ac:dyDescent="0.25">
      <c r="B5" s="39" t="s">
        <v>41</v>
      </c>
      <c r="C5" s="40"/>
      <c r="D5" s="41"/>
      <c r="E5" s="9">
        <v>56571987.704173326</v>
      </c>
      <c r="F5" s="9">
        <v>20534708.040000003</v>
      </c>
      <c r="G5" s="9">
        <v>15003786.952499997</v>
      </c>
      <c r="H5" s="9">
        <f>SUM(H6:H58)</f>
        <v>92110482.696673304</v>
      </c>
      <c r="I5" s="9">
        <f t="shared" ref="I5:AI5" si="0">SUM(I6:I58)</f>
        <v>5223654.9202346848</v>
      </c>
      <c r="J5" s="9">
        <f t="shared" si="0"/>
        <v>703777.60253815248</v>
      </c>
      <c r="K5" s="9">
        <f t="shared" si="0"/>
        <v>2261858.3755159318</v>
      </c>
      <c r="L5" s="9">
        <f t="shared" si="0"/>
        <v>0</v>
      </c>
      <c r="M5" s="9">
        <f t="shared" si="0"/>
        <v>6826453.4563405337</v>
      </c>
      <c r="N5" s="9">
        <f t="shared" si="0"/>
        <v>7950000</v>
      </c>
      <c r="O5" s="9">
        <f t="shared" si="0"/>
        <v>83719</v>
      </c>
      <c r="P5" s="9">
        <f t="shared" si="0"/>
        <v>2645547.44</v>
      </c>
      <c r="Q5" s="9">
        <f t="shared" si="0"/>
        <v>92110482.696673304</v>
      </c>
      <c r="R5" s="9">
        <f t="shared" si="0"/>
        <v>15015744.354629308</v>
      </c>
      <c r="S5" s="9">
        <f t="shared" si="0"/>
        <v>10679266.439999999</v>
      </c>
      <c r="T5" s="9">
        <f t="shared" si="0"/>
        <v>9721958.7760346532</v>
      </c>
      <c r="U5" s="9">
        <f t="shared" si="0"/>
        <v>117805493.49130262</v>
      </c>
      <c r="V5" s="9">
        <f t="shared" si="0"/>
        <v>74326727.628063902</v>
      </c>
      <c r="W5" s="9">
        <f t="shared" si="0"/>
        <v>43478765.863238744</v>
      </c>
      <c r="X5" s="9">
        <f t="shared" si="0"/>
        <v>126503.75141157201</v>
      </c>
      <c r="Y5" s="9">
        <f t="shared" si="0"/>
        <v>117931997.24271421</v>
      </c>
      <c r="Z5" s="9">
        <f t="shared" si="0"/>
        <v>-1967508.9090312573</v>
      </c>
      <c r="AA5" s="9">
        <f t="shared" si="0"/>
        <v>115964488.33368295</v>
      </c>
      <c r="AB5" s="9">
        <f t="shared" si="0"/>
        <v>-635588.33262421412</v>
      </c>
      <c r="AC5" s="9">
        <f t="shared" si="0"/>
        <v>115328900.00105876</v>
      </c>
      <c r="AD5" s="9">
        <f t="shared" si="0"/>
        <v>112307479.99754399</v>
      </c>
      <c r="AE5" s="9">
        <f t="shared" si="0"/>
        <v>3021420.0035147653</v>
      </c>
      <c r="AF5" s="9">
        <f t="shared" si="0"/>
        <v>3675098.94</v>
      </c>
      <c r="AG5" s="9">
        <f t="shared" si="0"/>
        <v>2085919</v>
      </c>
      <c r="AH5" s="9">
        <f t="shared" si="0"/>
        <v>340000</v>
      </c>
      <c r="AI5" s="9">
        <f t="shared" si="0"/>
        <v>5397542.5</v>
      </c>
      <c r="AJ5" s="9">
        <v>7164782.7499999972</v>
      </c>
      <c r="AK5" s="10"/>
      <c r="AL5" s="11">
        <v>24480.166666666668</v>
      </c>
      <c r="AM5" s="11">
        <v>24730.5</v>
      </c>
      <c r="AN5" s="11">
        <v>250.33333333333331</v>
      </c>
      <c r="AO5" s="10"/>
    </row>
    <row r="6" spans="1:41" x14ac:dyDescent="0.25">
      <c r="A6" s="12">
        <v>6</v>
      </c>
      <c r="B6" s="23">
        <v>102626</v>
      </c>
      <c r="C6" s="26">
        <v>3152052</v>
      </c>
      <c r="D6" s="27" t="s">
        <v>42</v>
      </c>
      <c r="E6" s="28">
        <v>1295680.4755944</v>
      </c>
      <c r="F6" s="28">
        <v>0</v>
      </c>
      <c r="G6" s="28">
        <v>0</v>
      </c>
      <c r="H6" s="28">
        <f>SUM(E6:G6)</f>
        <v>1295680.4755944</v>
      </c>
      <c r="I6" s="28">
        <v>119342.00087812012</v>
      </c>
      <c r="J6" s="28">
        <v>20281.739130434773</v>
      </c>
      <c r="K6" s="28">
        <v>64288.244999999981</v>
      </c>
      <c r="L6" s="28">
        <v>0</v>
      </c>
      <c r="M6" s="28">
        <v>102330.52896428514</v>
      </c>
      <c r="N6" s="28">
        <v>150000</v>
      </c>
      <c r="O6" s="28">
        <v>0</v>
      </c>
      <c r="P6" s="28">
        <v>50274</v>
      </c>
      <c r="Q6" s="28">
        <v>1295680.4755944</v>
      </c>
      <c r="R6" s="28">
        <v>306242.51397284004</v>
      </c>
      <c r="S6" s="28">
        <v>200274</v>
      </c>
      <c r="T6" s="28">
        <v>148684.91485500062</v>
      </c>
      <c r="U6" s="29">
        <v>1802196.98956724</v>
      </c>
      <c r="V6" s="28">
        <v>1802196.9895672398</v>
      </c>
      <c r="W6" s="28">
        <v>0</v>
      </c>
      <c r="X6" s="28">
        <v>0</v>
      </c>
      <c r="Y6" s="29">
        <v>1802196.98956724</v>
      </c>
      <c r="Z6" s="28">
        <v>-42185.708690423533</v>
      </c>
      <c r="AA6" s="28">
        <v>1760011.2808768165</v>
      </c>
      <c r="AB6" s="28">
        <v>-12045.572732000192</v>
      </c>
      <c r="AC6" s="37">
        <v>1747965.7081448163</v>
      </c>
      <c r="AD6" s="28">
        <v>1692616.4123169156</v>
      </c>
      <c r="AE6" s="28">
        <f>AC6-AD6</f>
        <v>55349.295827900758</v>
      </c>
      <c r="AF6" s="30">
        <v>13581.22</v>
      </c>
      <c r="AG6" s="30"/>
      <c r="AH6" s="30"/>
      <c r="AI6" s="30">
        <v>174240</v>
      </c>
      <c r="AJ6" s="30">
        <v>200183.40000000002</v>
      </c>
      <c r="AK6" s="31"/>
      <c r="AL6" s="32">
        <v>387</v>
      </c>
      <c r="AM6" s="32">
        <v>392</v>
      </c>
      <c r="AN6" s="33">
        <v>5</v>
      </c>
      <c r="AO6" s="10"/>
    </row>
    <row r="7" spans="1:41" x14ac:dyDescent="0.25">
      <c r="A7" s="12">
        <v>7</v>
      </c>
      <c r="B7" s="23">
        <v>102628</v>
      </c>
      <c r="C7" s="26">
        <v>3152055</v>
      </c>
      <c r="D7" s="27" t="s">
        <v>43</v>
      </c>
      <c r="E7" s="28">
        <v>1084140.8061096</v>
      </c>
      <c r="F7" s="28">
        <v>0</v>
      </c>
      <c r="G7" s="28">
        <v>0</v>
      </c>
      <c r="H7" s="28">
        <f t="shared" ref="H7:H58" si="1">SUM(E7:G7)</f>
        <v>1084140.8061096</v>
      </c>
      <c r="I7" s="28">
        <v>9746.5489181651228</v>
      </c>
      <c r="J7" s="28">
        <v>220.67278287461806</v>
      </c>
      <c r="K7" s="28">
        <v>36007.213483146021</v>
      </c>
      <c r="L7" s="28">
        <v>0</v>
      </c>
      <c r="M7" s="28">
        <v>39958.288638679733</v>
      </c>
      <c r="N7" s="28">
        <v>150000</v>
      </c>
      <c r="O7" s="28">
        <v>0</v>
      </c>
      <c r="P7" s="28">
        <v>35496</v>
      </c>
      <c r="Q7" s="28">
        <v>1084140.8061096</v>
      </c>
      <c r="R7" s="28">
        <v>85932.72382286549</v>
      </c>
      <c r="S7" s="28">
        <v>185496</v>
      </c>
      <c r="T7" s="28">
        <v>68058.530961523706</v>
      </c>
      <c r="U7" s="29">
        <v>1355569.5299324654</v>
      </c>
      <c r="V7" s="28">
        <v>1355569.5299324654</v>
      </c>
      <c r="W7" s="28">
        <v>0</v>
      </c>
      <c r="X7" s="28">
        <v>0</v>
      </c>
      <c r="Y7" s="29">
        <v>1355569.5299324654</v>
      </c>
      <c r="Z7" s="28">
        <v>-31068.307026884555</v>
      </c>
      <c r="AA7" s="28">
        <v>1324501.2229055809</v>
      </c>
      <c r="AB7" s="28">
        <v>-10078.948612489956</v>
      </c>
      <c r="AC7" s="37">
        <v>1314422.2742930909</v>
      </c>
      <c r="AD7" s="28">
        <v>1171553.5221794271</v>
      </c>
      <c r="AE7" s="28">
        <f t="shared" ref="AE7:AE58" si="2">AC7-AD7</f>
        <v>142868.75211366382</v>
      </c>
      <c r="AF7" s="30">
        <v>28607.37</v>
      </c>
      <c r="AG7" s="30"/>
      <c r="AH7" s="30"/>
      <c r="AI7" s="30">
        <v>9240</v>
      </c>
      <c r="AJ7" s="30">
        <v>127035</v>
      </c>
      <c r="AK7" s="34"/>
      <c r="AL7" s="32">
        <v>292</v>
      </c>
      <c r="AM7" s="32">
        <v>328</v>
      </c>
      <c r="AN7" s="33">
        <v>36</v>
      </c>
      <c r="AO7" s="10"/>
    </row>
    <row r="8" spans="1:41" x14ac:dyDescent="0.25">
      <c r="A8" s="12">
        <v>8</v>
      </c>
      <c r="B8" s="23">
        <v>102629</v>
      </c>
      <c r="C8" s="26">
        <v>3152056</v>
      </c>
      <c r="D8" s="27" t="s">
        <v>44</v>
      </c>
      <c r="E8" s="28">
        <v>1282459.2462515999</v>
      </c>
      <c r="F8" s="28">
        <v>0</v>
      </c>
      <c r="G8" s="28">
        <v>0</v>
      </c>
      <c r="H8" s="28">
        <f t="shared" si="1"/>
        <v>1282459.2462515999</v>
      </c>
      <c r="I8" s="28">
        <v>89969.047780500012</v>
      </c>
      <c r="J8" s="28">
        <v>11339.224806201553</v>
      </c>
      <c r="K8" s="28">
        <v>52081.074893616998</v>
      </c>
      <c r="L8" s="28">
        <v>0</v>
      </c>
      <c r="M8" s="28">
        <v>99031.387321516668</v>
      </c>
      <c r="N8" s="28">
        <v>150000</v>
      </c>
      <c r="O8" s="28">
        <v>0</v>
      </c>
      <c r="P8" s="28">
        <v>74385</v>
      </c>
      <c r="Q8" s="28">
        <v>1282459.2462515999</v>
      </c>
      <c r="R8" s="28">
        <v>252420.73480183523</v>
      </c>
      <c r="S8" s="28">
        <v>224385</v>
      </c>
      <c r="T8" s="28">
        <v>141223.69573647683</v>
      </c>
      <c r="U8" s="29">
        <v>1759264.981053435</v>
      </c>
      <c r="V8" s="28">
        <v>1759264.981053435</v>
      </c>
      <c r="W8" s="28">
        <v>0</v>
      </c>
      <c r="X8" s="28">
        <v>0</v>
      </c>
      <c r="Y8" s="29">
        <v>1759264.981053435</v>
      </c>
      <c r="Z8" s="28">
        <v>-40273.831825214518</v>
      </c>
      <c r="AA8" s="28">
        <v>1718991.1492282206</v>
      </c>
      <c r="AB8" s="28">
        <v>-11922.658724530802</v>
      </c>
      <c r="AC8" s="37">
        <v>1707068.4905036897</v>
      </c>
      <c r="AD8" s="28">
        <v>1715297.6821043508</v>
      </c>
      <c r="AE8" s="28">
        <f t="shared" si="2"/>
        <v>-8229.1916006610263</v>
      </c>
      <c r="AF8" s="30">
        <v>18143</v>
      </c>
      <c r="AG8" s="30"/>
      <c r="AH8" s="30"/>
      <c r="AI8" s="30">
        <v>140500</v>
      </c>
      <c r="AJ8" s="30">
        <v>162390.9</v>
      </c>
      <c r="AK8" s="35"/>
      <c r="AL8" s="32">
        <v>407</v>
      </c>
      <c r="AM8" s="32">
        <v>388</v>
      </c>
      <c r="AN8" s="33">
        <v>-19</v>
      </c>
      <c r="AO8" s="10"/>
    </row>
    <row r="9" spans="1:41" x14ac:dyDescent="0.25">
      <c r="A9" s="12">
        <v>9</v>
      </c>
      <c r="B9" s="23">
        <v>102632</v>
      </c>
      <c r="C9" s="26">
        <v>3152059</v>
      </c>
      <c r="D9" s="27" t="s">
        <v>45</v>
      </c>
      <c r="E9" s="28">
        <v>1391534.3883296999</v>
      </c>
      <c r="F9" s="28">
        <v>0</v>
      </c>
      <c r="G9" s="28">
        <v>0</v>
      </c>
      <c r="H9" s="28">
        <f t="shared" si="1"/>
        <v>1391534.3883296999</v>
      </c>
      <c r="I9" s="28">
        <v>65467.140932420545</v>
      </c>
      <c r="J9" s="28">
        <v>2520.0000000000014</v>
      </c>
      <c r="K9" s="28">
        <v>17319.053684210554</v>
      </c>
      <c r="L9" s="28">
        <v>0</v>
      </c>
      <c r="M9" s="28">
        <v>89779.003888588806</v>
      </c>
      <c r="N9" s="28">
        <v>150000</v>
      </c>
      <c r="O9" s="28">
        <v>0</v>
      </c>
      <c r="P9" s="28">
        <v>82593</v>
      </c>
      <c r="Q9" s="28">
        <v>1391534.3883296999</v>
      </c>
      <c r="R9" s="28">
        <v>175085.19850521989</v>
      </c>
      <c r="S9" s="28">
        <v>232593</v>
      </c>
      <c r="T9" s="28">
        <v>131366.07769007335</v>
      </c>
      <c r="U9" s="29">
        <v>1799212.5868349196</v>
      </c>
      <c r="V9" s="28">
        <v>1799212.5868349199</v>
      </c>
      <c r="W9" s="28">
        <v>0</v>
      </c>
      <c r="X9" s="28">
        <v>0</v>
      </c>
      <c r="Y9" s="29">
        <v>1799212.5868349196</v>
      </c>
      <c r="Z9" s="28">
        <v>-38209.890668019456</v>
      </c>
      <c r="AA9" s="28">
        <v>1761002.6961669002</v>
      </c>
      <c r="AB9" s="28">
        <v>-12936.699286153265</v>
      </c>
      <c r="AC9" s="37">
        <v>1748065.9968807469</v>
      </c>
      <c r="AD9" s="28">
        <v>1591765.386627848</v>
      </c>
      <c r="AE9" s="28">
        <f t="shared" si="2"/>
        <v>156300.61025289888</v>
      </c>
      <c r="AF9" s="30">
        <v>87902.96</v>
      </c>
      <c r="AG9" s="30">
        <v>320408</v>
      </c>
      <c r="AH9" s="30"/>
      <c r="AI9" s="30">
        <v>103060</v>
      </c>
      <c r="AJ9" s="30">
        <v>195998.10000000003</v>
      </c>
      <c r="AK9" s="31"/>
      <c r="AL9" s="32">
        <v>388</v>
      </c>
      <c r="AM9" s="32">
        <v>421</v>
      </c>
      <c r="AN9" s="33">
        <v>33</v>
      </c>
      <c r="AO9" s="10"/>
    </row>
    <row r="10" spans="1:41" x14ac:dyDescent="0.25">
      <c r="A10" s="12">
        <v>10</v>
      </c>
      <c r="B10" s="23">
        <v>102633</v>
      </c>
      <c r="C10" s="26">
        <v>3152061</v>
      </c>
      <c r="D10" s="27" t="s">
        <v>46</v>
      </c>
      <c r="E10" s="28">
        <v>1365091.9296440999</v>
      </c>
      <c r="F10" s="28">
        <v>0</v>
      </c>
      <c r="G10" s="28">
        <v>0</v>
      </c>
      <c r="H10" s="28">
        <f t="shared" si="1"/>
        <v>1365091.9296440999</v>
      </c>
      <c r="I10" s="28">
        <v>35570.236931774998</v>
      </c>
      <c r="J10" s="28">
        <v>940.00000000000034</v>
      </c>
      <c r="K10" s="28">
        <v>27891.434362606284</v>
      </c>
      <c r="L10" s="28">
        <v>0</v>
      </c>
      <c r="M10" s="28">
        <v>46433.413074857301</v>
      </c>
      <c r="N10" s="28">
        <v>150000</v>
      </c>
      <c r="O10" s="28">
        <v>0</v>
      </c>
      <c r="P10" s="28">
        <v>63612</v>
      </c>
      <c r="Q10" s="28">
        <v>1365091.9296440999</v>
      </c>
      <c r="R10" s="28">
        <v>110835.08436923858</v>
      </c>
      <c r="S10" s="28">
        <v>213612</v>
      </c>
      <c r="T10" s="28">
        <v>84211.735009137308</v>
      </c>
      <c r="U10" s="29">
        <v>1689539.0140133384</v>
      </c>
      <c r="V10" s="28">
        <v>1689539.0140133386</v>
      </c>
      <c r="W10" s="28">
        <v>0</v>
      </c>
      <c r="X10" s="28">
        <v>0</v>
      </c>
      <c r="Y10" s="29">
        <v>1689539.0140133384</v>
      </c>
      <c r="Z10" s="28">
        <v>-36860.121309581467</v>
      </c>
      <c r="AA10" s="28">
        <v>1652678.8927037569</v>
      </c>
      <c r="AB10" s="28">
        <v>-12690.871271214486</v>
      </c>
      <c r="AC10" s="37">
        <v>1639988.0214325425</v>
      </c>
      <c r="AD10" s="28">
        <v>1545960.5602546816</v>
      </c>
      <c r="AE10" s="28">
        <f t="shared" si="2"/>
        <v>94027.461177860852</v>
      </c>
      <c r="AF10" s="30">
        <v>86350.3</v>
      </c>
      <c r="AG10" s="30"/>
      <c r="AH10" s="30"/>
      <c r="AI10" s="30">
        <v>59380</v>
      </c>
      <c r="AJ10" s="30">
        <v>129100.20000000001</v>
      </c>
      <c r="AK10" s="35"/>
      <c r="AL10" s="32">
        <v>398</v>
      </c>
      <c r="AM10" s="32">
        <v>413</v>
      </c>
      <c r="AN10" s="33">
        <v>15</v>
      </c>
      <c r="AO10" s="10"/>
    </row>
    <row r="11" spans="1:41" x14ac:dyDescent="0.25">
      <c r="A11" s="12">
        <v>11</v>
      </c>
      <c r="B11" s="23">
        <v>102634</v>
      </c>
      <c r="C11" s="26">
        <v>3152062</v>
      </c>
      <c r="D11" s="27" t="s">
        <v>47</v>
      </c>
      <c r="E11" s="28">
        <v>1021339.9667313</v>
      </c>
      <c r="F11" s="28">
        <v>0</v>
      </c>
      <c r="G11" s="28">
        <v>0</v>
      </c>
      <c r="H11" s="28">
        <f t="shared" si="1"/>
        <v>1021339.9667313</v>
      </c>
      <c r="I11" s="28">
        <v>49283.486736249994</v>
      </c>
      <c r="J11" s="28">
        <v>3590.0000000000036</v>
      </c>
      <c r="K11" s="28">
        <v>25099.197529411769</v>
      </c>
      <c r="L11" s="28">
        <v>0</v>
      </c>
      <c r="M11" s="28">
        <v>79279.513755327833</v>
      </c>
      <c r="N11" s="28">
        <v>150000</v>
      </c>
      <c r="O11" s="28">
        <v>0</v>
      </c>
      <c r="P11" s="28">
        <v>52258</v>
      </c>
      <c r="Q11" s="28">
        <v>1021339.9667313</v>
      </c>
      <c r="R11" s="28">
        <v>157252.1980209896</v>
      </c>
      <c r="S11" s="28">
        <v>202258</v>
      </c>
      <c r="T11" s="28">
        <v>110100.36159723534</v>
      </c>
      <c r="U11" s="29">
        <v>1380850.1647522897</v>
      </c>
      <c r="V11" s="28">
        <v>1380850.1647522897</v>
      </c>
      <c r="W11" s="28">
        <v>0</v>
      </c>
      <c r="X11" s="28">
        <v>0</v>
      </c>
      <c r="Y11" s="29">
        <v>1380850.1647522897</v>
      </c>
      <c r="Z11" s="28">
        <v>-30140.047825367525</v>
      </c>
      <c r="AA11" s="28">
        <v>1350710.1169269222</v>
      </c>
      <c r="AB11" s="28">
        <v>-9495.1070770103543</v>
      </c>
      <c r="AC11" s="37">
        <v>1341215.0098499118</v>
      </c>
      <c r="AD11" s="28">
        <v>1237886.9316154551</v>
      </c>
      <c r="AE11" s="28">
        <f t="shared" si="2"/>
        <v>103328.07823445671</v>
      </c>
      <c r="AF11" s="30">
        <v>13359.3</v>
      </c>
      <c r="AG11" s="30"/>
      <c r="AH11" s="30"/>
      <c r="AI11" s="30">
        <v>70540</v>
      </c>
      <c r="AJ11" s="30">
        <v>113480.4</v>
      </c>
      <c r="AK11" s="35"/>
      <c r="AL11" s="32">
        <v>293</v>
      </c>
      <c r="AM11" s="32">
        <v>309</v>
      </c>
      <c r="AN11" s="33">
        <v>16</v>
      </c>
      <c r="AO11" s="10"/>
    </row>
    <row r="12" spans="1:41" x14ac:dyDescent="0.25">
      <c r="A12" s="12">
        <v>12</v>
      </c>
      <c r="B12" s="23">
        <v>102635</v>
      </c>
      <c r="C12" s="26">
        <v>3152063</v>
      </c>
      <c r="D12" s="27" t="s">
        <v>48</v>
      </c>
      <c r="E12" s="28">
        <v>1229574.3288803999</v>
      </c>
      <c r="F12" s="28">
        <v>0</v>
      </c>
      <c r="G12" s="28">
        <v>0</v>
      </c>
      <c r="H12" s="28">
        <f t="shared" si="1"/>
        <v>1229574.3288803999</v>
      </c>
      <c r="I12" s="28">
        <v>66411.116255433066</v>
      </c>
      <c r="J12" s="28">
        <v>6020.0000000000164</v>
      </c>
      <c r="K12" s="28">
        <v>64512.960749999998</v>
      </c>
      <c r="L12" s="28">
        <v>0</v>
      </c>
      <c r="M12" s="28">
        <v>117602.39095566256</v>
      </c>
      <c r="N12" s="28">
        <v>150000</v>
      </c>
      <c r="O12" s="28">
        <v>0</v>
      </c>
      <c r="P12" s="28">
        <v>47965.5</v>
      </c>
      <c r="Q12" s="28">
        <v>1229574.3288803999</v>
      </c>
      <c r="R12" s="28">
        <v>254546.46796109565</v>
      </c>
      <c r="S12" s="28">
        <v>197965.5</v>
      </c>
      <c r="T12" s="28">
        <v>155584.86080321588</v>
      </c>
      <c r="U12" s="29">
        <v>1682086.2968414957</v>
      </c>
      <c r="V12" s="28">
        <v>1682086.2968414957</v>
      </c>
      <c r="W12" s="28">
        <v>0</v>
      </c>
      <c r="X12" s="28">
        <v>0</v>
      </c>
      <c r="Y12" s="29">
        <v>1682086.2968414957</v>
      </c>
      <c r="Z12" s="28">
        <v>-41397.878846438529</v>
      </c>
      <c r="AA12" s="28">
        <v>1640688.4179950571</v>
      </c>
      <c r="AB12" s="28">
        <v>-11431.002694653242</v>
      </c>
      <c r="AC12" s="37">
        <v>1629257.4153004037</v>
      </c>
      <c r="AD12" s="28">
        <v>1666040.1668885907</v>
      </c>
      <c r="AE12" s="28">
        <f t="shared" si="2"/>
        <v>-36782.751588186948</v>
      </c>
      <c r="AF12" s="30">
        <v>107645</v>
      </c>
      <c r="AG12" s="30"/>
      <c r="AH12" s="30"/>
      <c r="AI12" s="30">
        <v>100320</v>
      </c>
      <c r="AJ12" s="30">
        <v>214299.90000000002</v>
      </c>
      <c r="AK12" s="35"/>
      <c r="AL12" s="32">
        <v>388</v>
      </c>
      <c r="AM12" s="32">
        <v>372</v>
      </c>
      <c r="AN12" s="33">
        <v>-16</v>
      </c>
      <c r="AO12" s="10"/>
    </row>
    <row r="13" spans="1:41" x14ac:dyDescent="0.25">
      <c r="A13" s="12">
        <v>13</v>
      </c>
      <c r="B13" s="23">
        <v>102636</v>
      </c>
      <c r="C13" s="26">
        <v>3152064</v>
      </c>
      <c r="D13" s="27" t="s">
        <v>49</v>
      </c>
      <c r="E13" s="28">
        <v>1173384.1041734999</v>
      </c>
      <c r="F13" s="28">
        <v>0</v>
      </c>
      <c r="G13" s="28">
        <v>0</v>
      </c>
      <c r="H13" s="28">
        <f t="shared" si="1"/>
        <v>1173384.1041734999</v>
      </c>
      <c r="I13" s="28">
        <v>113027.91556626017</v>
      </c>
      <c r="J13" s="28">
        <v>20119.999999999996</v>
      </c>
      <c r="K13" s="28">
        <v>36936.620454545424</v>
      </c>
      <c r="L13" s="28">
        <v>0</v>
      </c>
      <c r="M13" s="28">
        <v>94202.761906108106</v>
      </c>
      <c r="N13" s="28">
        <v>150000</v>
      </c>
      <c r="O13" s="28">
        <v>0</v>
      </c>
      <c r="P13" s="28">
        <v>62073</v>
      </c>
      <c r="Q13" s="28">
        <v>1173384.1041734999</v>
      </c>
      <c r="R13" s="28">
        <v>264287.29792691371</v>
      </c>
      <c r="S13" s="28">
        <v>212073</v>
      </c>
      <c r="T13" s="28">
        <v>136852.15606707163</v>
      </c>
      <c r="U13" s="29">
        <v>1649744.4021004136</v>
      </c>
      <c r="V13" s="28">
        <v>1649744.4021004136</v>
      </c>
      <c r="W13" s="28">
        <v>0</v>
      </c>
      <c r="X13" s="28">
        <v>0</v>
      </c>
      <c r="Y13" s="29">
        <v>1649744.4021004136</v>
      </c>
      <c r="Z13" s="28">
        <v>-35736.970543357282</v>
      </c>
      <c r="AA13" s="28">
        <v>1614007.4315570563</v>
      </c>
      <c r="AB13" s="28">
        <v>-10908.618162908337</v>
      </c>
      <c r="AC13" s="37">
        <v>1603098.8133941479</v>
      </c>
      <c r="AD13" s="28">
        <v>1619453.1421626571</v>
      </c>
      <c r="AE13" s="28">
        <f t="shared" si="2"/>
        <v>-16354.328768509207</v>
      </c>
      <c r="AF13" s="30">
        <v>40641</v>
      </c>
      <c r="AG13" s="30"/>
      <c r="AH13" s="30"/>
      <c r="AI13" s="30">
        <v>174820</v>
      </c>
      <c r="AJ13" s="30">
        <v>157006.79999999999</v>
      </c>
      <c r="AK13" s="35"/>
      <c r="AL13" s="32">
        <v>371</v>
      </c>
      <c r="AM13" s="32">
        <v>355</v>
      </c>
      <c r="AN13" s="33">
        <v>-16</v>
      </c>
      <c r="AO13" s="10"/>
    </row>
    <row r="14" spans="1:41" x14ac:dyDescent="0.25">
      <c r="A14" s="12">
        <v>14</v>
      </c>
      <c r="B14" s="23">
        <v>102638</v>
      </c>
      <c r="C14" s="26">
        <v>3152066</v>
      </c>
      <c r="D14" s="27" t="s">
        <v>50</v>
      </c>
      <c r="E14" s="28">
        <v>951928.51268159994</v>
      </c>
      <c r="F14" s="28">
        <v>0</v>
      </c>
      <c r="G14" s="28">
        <v>0</v>
      </c>
      <c r="H14" s="28">
        <f t="shared" si="1"/>
        <v>951928.51268159994</v>
      </c>
      <c r="I14" s="28">
        <v>88380.741235324662</v>
      </c>
      <c r="J14" s="28">
        <v>13587.177700348415</v>
      </c>
      <c r="K14" s="28">
        <v>36938.335135135116</v>
      </c>
      <c r="L14" s="28">
        <v>0</v>
      </c>
      <c r="M14" s="28">
        <v>87212.071818508353</v>
      </c>
      <c r="N14" s="28">
        <v>150000</v>
      </c>
      <c r="O14" s="28">
        <v>0</v>
      </c>
      <c r="P14" s="28">
        <v>58995</v>
      </c>
      <c r="Q14" s="28">
        <v>951928.51268159994</v>
      </c>
      <c r="R14" s="28">
        <v>226118.32588931653</v>
      </c>
      <c r="S14" s="28">
        <v>208995</v>
      </c>
      <c r="T14" s="28">
        <v>121207.07652911566</v>
      </c>
      <c r="U14" s="29">
        <v>1387041.8385709166</v>
      </c>
      <c r="V14" s="28">
        <v>1387041.8385709166</v>
      </c>
      <c r="W14" s="28">
        <v>0</v>
      </c>
      <c r="X14" s="28">
        <v>45033.930603846638</v>
      </c>
      <c r="Y14" s="29">
        <v>1432075.7691747632</v>
      </c>
      <c r="Z14" s="28">
        <v>-30321.974400799765</v>
      </c>
      <c r="AA14" s="28">
        <v>1401753.7947739635</v>
      </c>
      <c r="AB14" s="28">
        <v>-8849.8085377960579</v>
      </c>
      <c r="AC14" s="37">
        <v>1392903.9862361674</v>
      </c>
      <c r="AD14" s="28">
        <v>1488886.7246985298</v>
      </c>
      <c r="AE14" s="28">
        <f t="shared" si="2"/>
        <v>-95982.738462362438</v>
      </c>
      <c r="AF14" s="30">
        <v>37100.519999999997</v>
      </c>
      <c r="AG14" s="30"/>
      <c r="AH14" s="30"/>
      <c r="AI14" s="30">
        <v>141840</v>
      </c>
      <c r="AJ14" s="30">
        <v>113394.9</v>
      </c>
      <c r="AK14" s="35"/>
      <c r="AL14" s="32">
        <v>317</v>
      </c>
      <c r="AM14" s="32">
        <v>288</v>
      </c>
      <c r="AN14" s="33">
        <v>-29</v>
      </c>
      <c r="AO14" s="10"/>
    </row>
    <row r="15" spans="1:41" x14ac:dyDescent="0.25">
      <c r="A15" s="12">
        <v>15</v>
      </c>
      <c r="B15" s="23">
        <v>102639</v>
      </c>
      <c r="C15" s="26">
        <v>3152067</v>
      </c>
      <c r="D15" s="27" t="s">
        <v>51</v>
      </c>
      <c r="E15" s="28">
        <v>674282.69648279995</v>
      </c>
      <c r="F15" s="28">
        <v>0</v>
      </c>
      <c r="G15" s="28">
        <v>0</v>
      </c>
      <c r="H15" s="28">
        <f t="shared" si="1"/>
        <v>674282.69648279995</v>
      </c>
      <c r="I15" s="28">
        <v>12366.879420000001</v>
      </c>
      <c r="J15" s="28">
        <v>539.99999999999989</v>
      </c>
      <c r="K15" s="28">
        <v>11912.966896551736</v>
      </c>
      <c r="L15" s="28">
        <v>0</v>
      </c>
      <c r="M15" s="28">
        <v>34492.209915829364</v>
      </c>
      <c r="N15" s="28">
        <v>150000</v>
      </c>
      <c r="O15" s="28">
        <v>0</v>
      </c>
      <c r="P15" s="28">
        <v>23910.5</v>
      </c>
      <c r="Q15" s="28">
        <v>674282.69648279995</v>
      </c>
      <c r="R15" s="28">
        <v>59312.056232381103</v>
      </c>
      <c r="S15" s="28">
        <v>173910.5</v>
      </c>
      <c r="T15" s="28">
        <v>52639.96526989936</v>
      </c>
      <c r="U15" s="29">
        <v>907505.25271518109</v>
      </c>
      <c r="V15" s="28">
        <v>907505.25271518109</v>
      </c>
      <c r="W15" s="28">
        <v>0</v>
      </c>
      <c r="X15" s="28">
        <v>0</v>
      </c>
      <c r="Y15" s="29">
        <v>907505.25271518109</v>
      </c>
      <c r="Z15" s="28">
        <v>-18518.539679637113</v>
      </c>
      <c r="AA15" s="28">
        <v>888986.71303554403</v>
      </c>
      <c r="AB15" s="28">
        <v>-6268.614380938875</v>
      </c>
      <c r="AC15" s="37">
        <v>882718.0986546051</v>
      </c>
      <c r="AD15" s="28">
        <v>870780.03097832785</v>
      </c>
      <c r="AE15" s="28">
        <f t="shared" si="2"/>
        <v>11938.067676277249</v>
      </c>
      <c r="AF15" s="30">
        <v>70915.22</v>
      </c>
      <c r="AG15" s="30"/>
      <c r="AH15" s="30"/>
      <c r="AI15" s="30">
        <v>21840</v>
      </c>
      <c r="AJ15" s="30">
        <v>115539.6</v>
      </c>
      <c r="AK15" s="35"/>
      <c r="AL15" s="32">
        <v>204</v>
      </c>
      <c r="AM15" s="32">
        <v>204</v>
      </c>
      <c r="AN15" s="33">
        <v>0</v>
      </c>
      <c r="AO15" s="10"/>
    </row>
    <row r="16" spans="1:41" x14ac:dyDescent="0.25">
      <c r="A16" s="12">
        <v>16</v>
      </c>
      <c r="B16" s="23">
        <v>102640</v>
      </c>
      <c r="C16" s="26">
        <v>3152068</v>
      </c>
      <c r="D16" s="27" t="s">
        <v>52</v>
      </c>
      <c r="E16" s="28">
        <v>667672.08181140001</v>
      </c>
      <c r="F16" s="28">
        <v>0</v>
      </c>
      <c r="G16" s="28">
        <v>0</v>
      </c>
      <c r="H16" s="28">
        <f t="shared" si="1"/>
        <v>667672.08181140001</v>
      </c>
      <c r="I16" s="28">
        <v>69633.718267317076</v>
      </c>
      <c r="J16" s="28">
        <v>5630</v>
      </c>
      <c r="K16" s="28">
        <v>18358.981395348859</v>
      </c>
      <c r="L16" s="28">
        <v>0</v>
      </c>
      <c r="M16" s="28">
        <v>45832.947664154628</v>
      </c>
      <c r="N16" s="28">
        <v>150000</v>
      </c>
      <c r="O16" s="28">
        <v>0</v>
      </c>
      <c r="P16" s="28">
        <v>30566</v>
      </c>
      <c r="Q16" s="28">
        <v>667672.08181140001</v>
      </c>
      <c r="R16" s="28">
        <v>139455.64732682056</v>
      </c>
      <c r="S16" s="28">
        <v>180566</v>
      </c>
      <c r="T16" s="28">
        <v>70051.12153617134</v>
      </c>
      <c r="U16" s="29">
        <v>987693.72913822054</v>
      </c>
      <c r="V16" s="28">
        <v>987693.72913822054</v>
      </c>
      <c r="W16" s="28">
        <v>0</v>
      </c>
      <c r="X16" s="28">
        <v>0</v>
      </c>
      <c r="Y16" s="29">
        <v>987693.72913822054</v>
      </c>
      <c r="Z16" s="28">
        <v>-19658.957822121065</v>
      </c>
      <c r="AA16" s="28">
        <v>968034.77131609945</v>
      </c>
      <c r="AB16" s="28">
        <v>-6207.1573772041802</v>
      </c>
      <c r="AC16" s="37">
        <v>961827.61393889529</v>
      </c>
      <c r="AD16" s="28">
        <v>949070.58091556712</v>
      </c>
      <c r="AE16" s="28">
        <f t="shared" si="2"/>
        <v>12757.033023328171</v>
      </c>
      <c r="AF16" s="30">
        <v>40950.22</v>
      </c>
      <c r="AG16" s="30"/>
      <c r="AH16" s="30"/>
      <c r="AI16" s="30">
        <v>106680</v>
      </c>
      <c r="AJ16" s="30">
        <v>104186.09999999999</v>
      </c>
      <c r="AK16" s="35"/>
      <c r="AL16" s="32">
        <v>207</v>
      </c>
      <c r="AM16" s="32">
        <v>202</v>
      </c>
      <c r="AN16" s="33">
        <v>-5</v>
      </c>
      <c r="AO16" s="10"/>
    </row>
    <row r="17" spans="1:41" x14ac:dyDescent="0.25">
      <c r="A17" s="12">
        <v>17</v>
      </c>
      <c r="B17" s="23">
        <v>102642</v>
      </c>
      <c r="C17" s="26">
        <v>3152070</v>
      </c>
      <c r="D17" s="27" t="s">
        <v>53</v>
      </c>
      <c r="E17" s="28">
        <v>1229574.3288803999</v>
      </c>
      <c r="F17" s="28">
        <v>0</v>
      </c>
      <c r="G17" s="28">
        <v>0</v>
      </c>
      <c r="H17" s="28">
        <f t="shared" si="1"/>
        <v>1229574.3288803999</v>
      </c>
      <c r="I17" s="28">
        <v>40703.419273595158</v>
      </c>
      <c r="J17" s="28">
        <v>2899.9999999999991</v>
      </c>
      <c r="K17" s="28">
        <v>44732.713846153885</v>
      </c>
      <c r="L17" s="28">
        <v>0</v>
      </c>
      <c r="M17" s="28">
        <v>68688.376393545739</v>
      </c>
      <c r="N17" s="28">
        <v>150000</v>
      </c>
      <c r="O17" s="28">
        <v>0</v>
      </c>
      <c r="P17" s="28">
        <v>78489</v>
      </c>
      <c r="Q17" s="28">
        <v>1229574.3288803999</v>
      </c>
      <c r="R17" s="28">
        <v>157024.50951329479</v>
      </c>
      <c r="S17" s="28">
        <v>228489</v>
      </c>
      <c r="T17" s="28">
        <v>103788.07654291525</v>
      </c>
      <c r="U17" s="29">
        <v>1615087.8383936947</v>
      </c>
      <c r="V17" s="28">
        <v>1615087.8383936945</v>
      </c>
      <c r="W17" s="28">
        <v>0</v>
      </c>
      <c r="X17" s="28">
        <v>0</v>
      </c>
      <c r="Y17" s="29">
        <v>1615087.8383936947</v>
      </c>
      <c r="Z17" s="28">
        <v>-36779.972183470803</v>
      </c>
      <c r="AA17" s="28">
        <v>1578307.8662102239</v>
      </c>
      <c r="AB17" s="28">
        <v>-11431.002694653242</v>
      </c>
      <c r="AC17" s="37">
        <v>1566876.8635155705</v>
      </c>
      <c r="AD17" s="28">
        <v>1435990.9008659485</v>
      </c>
      <c r="AE17" s="28">
        <f t="shared" si="2"/>
        <v>130885.962649622</v>
      </c>
      <c r="AF17" s="30">
        <v>112290.63</v>
      </c>
      <c r="AG17" s="30"/>
      <c r="AH17" s="30">
        <v>60000</v>
      </c>
      <c r="AI17" s="30">
        <v>54120</v>
      </c>
      <c r="AJ17" s="30">
        <v>111936.59999999999</v>
      </c>
      <c r="AK17" s="35"/>
      <c r="AL17" s="32">
        <v>337</v>
      </c>
      <c r="AM17" s="32">
        <v>372</v>
      </c>
      <c r="AN17" s="33">
        <v>35</v>
      </c>
      <c r="AO17" s="10"/>
    </row>
    <row r="18" spans="1:41" x14ac:dyDescent="0.25">
      <c r="A18" s="12">
        <v>18</v>
      </c>
      <c r="B18" s="23">
        <v>102643</v>
      </c>
      <c r="C18" s="26">
        <v>3152071</v>
      </c>
      <c r="D18" s="27" t="s">
        <v>54</v>
      </c>
      <c r="E18" s="28">
        <v>1332038.8562870999</v>
      </c>
      <c r="F18" s="28">
        <v>0</v>
      </c>
      <c r="G18" s="28">
        <v>0</v>
      </c>
      <c r="H18" s="28">
        <f t="shared" si="1"/>
        <v>1332038.8562870999</v>
      </c>
      <c r="I18" s="28">
        <v>128724.36745773067</v>
      </c>
      <c r="J18" s="28">
        <v>24200.000000000015</v>
      </c>
      <c r="K18" s="28">
        <v>43368.582173913092</v>
      </c>
      <c r="L18" s="28">
        <v>0</v>
      </c>
      <c r="M18" s="28">
        <v>111972.17051902003</v>
      </c>
      <c r="N18" s="28">
        <v>150000</v>
      </c>
      <c r="O18" s="28">
        <v>0</v>
      </c>
      <c r="P18" s="28">
        <v>63612</v>
      </c>
      <c r="Q18" s="28">
        <v>1332038.8562870999</v>
      </c>
      <c r="R18" s="28">
        <v>308265.12015066377</v>
      </c>
      <c r="S18" s="28">
        <v>213612</v>
      </c>
      <c r="T18" s="28">
        <v>160565.57867197061</v>
      </c>
      <c r="U18" s="29">
        <v>1853915.9764377638</v>
      </c>
      <c r="V18" s="28">
        <v>1853915.9764377635</v>
      </c>
      <c r="W18" s="28">
        <v>0</v>
      </c>
      <c r="X18" s="28">
        <v>0</v>
      </c>
      <c r="Y18" s="29">
        <v>1853915.9764377638</v>
      </c>
      <c r="Z18" s="28">
        <v>-40972.881982539446</v>
      </c>
      <c r="AA18" s="28">
        <v>1812943.0944552242</v>
      </c>
      <c r="AB18" s="28">
        <v>-12383.586252541012</v>
      </c>
      <c r="AC18" s="37">
        <v>1800559.5082026832</v>
      </c>
      <c r="AD18" s="28">
        <v>1770266.2836381688</v>
      </c>
      <c r="AE18" s="28">
        <f t="shared" si="2"/>
        <v>30293.224564514356</v>
      </c>
      <c r="AF18" s="30">
        <v>91033.85</v>
      </c>
      <c r="AG18" s="30"/>
      <c r="AH18" s="30"/>
      <c r="AI18" s="30">
        <v>191400</v>
      </c>
      <c r="AJ18" s="30">
        <v>237452.40000000005</v>
      </c>
      <c r="AK18" s="36"/>
      <c r="AL18" s="32">
        <v>406</v>
      </c>
      <c r="AM18" s="32">
        <v>403</v>
      </c>
      <c r="AN18" s="33">
        <v>-3</v>
      </c>
      <c r="AO18" s="10"/>
    </row>
    <row r="19" spans="1:41" x14ac:dyDescent="0.25">
      <c r="A19" s="12">
        <v>19</v>
      </c>
      <c r="B19" s="23">
        <v>102644</v>
      </c>
      <c r="C19" s="26">
        <v>3152072</v>
      </c>
      <c r="D19" s="27" t="s">
        <v>55</v>
      </c>
      <c r="E19" s="28">
        <v>1850972.1079919999</v>
      </c>
      <c r="F19" s="28">
        <v>0</v>
      </c>
      <c r="G19" s="28">
        <v>0</v>
      </c>
      <c r="H19" s="28">
        <f t="shared" si="1"/>
        <v>1850972.1079919999</v>
      </c>
      <c r="I19" s="28">
        <v>83984.031882089548</v>
      </c>
      <c r="J19" s="28">
        <v>10099.999999999996</v>
      </c>
      <c r="K19" s="28">
        <v>66121.72595744679</v>
      </c>
      <c r="L19" s="28">
        <v>0</v>
      </c>
      <c r="M19" s="28">
        <v>136056.94285902768</v>
      </c>
      <c r="N19" s="28">
        <v>150000</v>
      </c>
      <c r="O19" s="28">
        <v>0</v>
      </c>
      <c r="P19" s="28">
        <v>102600</v>
      </c>
      <c r="Q19" s="28">
        <v>1850972.1079919999</v>
      </c>
      <c r="R19" s="28">
        <v>296262.700698564</v>
      </c>
      <c r="S19" s="28">
        <v>252600</v>
      </c>
      <c r="T19" s="28">
        <v>191739.64874703664</v>
      </c>
      <c r="U19" s="29">
        <v>2399834.8086905638</v>
      </c>
      <c r="V19" s="28">
        <v>2399834.8086905638</v>
      </c>
      <c r="W19" s="28">
        <v>0</v>
      </c>
      <c r="X19" s="28">
        <v>0</v>
      </c>
      <c r="Y19" s="29">
        <v>2399834.8086905638</v>
      </c>
      <c r="Z19" s="28">
        <v>-56730.947280296707</v>
      </c>
      <c r="AA19" s="28">
        <v>2343103.8614102672</v>
      </c>
      <c r="AB19" s="28">
        <v>-17207.961045714557</v>
      </c>
      <c r="AC19" s="37">
        <v>2325895.9003645526</v>
      </c>
      <c r="AD19" s="28">
        <v>2206121.6876831306</v>
      </c>
      <c r="AE19" s="28">
        <f t="shared" si="2"/>
        <v>119774.21268142201</v>
      </c>
      <c r="AF19" s="30">
        <v>89708.86</v>
      </c>
      <c r="AG19" s="30"/>
      <c r="AH19" s="30">
        <v>60000</v>
      </c>
      <c r="AI19" s="30">
        <v>121000</v>
      </c>
      <c r="AJ19" s="30">
        <v>250692.60000000009</v>
      </c>
      <c r="AK19" s="35"/>
      <c r="AL19" s="32">
        <v>539</v>
      </c>
      <c r="AM19" s="32">
        <v>560</v>
      </c>
      <c r="AN19" s="33">
        <v>21</v>
      </c>
      <c r="AO19" s="10"/>
    </row>
    <row r="20" spans="1:41" x14ac:dyDescent="0.25">
      <c r="A20" s="12">
        <v>20</v>
      </c>
      <c r="B20" s="23">
        <v>102645</v>
      </c>
      <c r="C20" s="26">
        <v>3152073</v>
      </c>
      <c r="D20" s="27" t="s">
        <v>56</v>
      </c>
      <c r="E20" s="28">
        <v>664366.77447569999</v>
      </c>
      <c r="F20" s="28">
        <v>0</v>
      </c>
      <c r="G20" s="28">
        <v>0</v>
      </c>
      <c r="H20" s="28">
        <f t="shared" si="1"/>
        <v>664366.77447569999</v>
      </c>
      <c r="I20" s="28">
        <v>74124.090726116498</v>
      </c>
      <c r="J20" s="28">
        <v>12940.000000000007</v>
      </c>
      <c r="K20" s="28">
        <v>29859.255263157862</v>
      </c>
      <c r="L20" s="28">
        <v>0</v>
      </c>
      <c r="M20" s="28">
        <v>54744.448205750348</v>
      </c>
      <c r="N20" s="28">
        <v>150000</v>
      </c>
      <c r="O20" s="28">
        <v>0</v>
      </c>
      <c r="P20" s="28">
        <v>30566</v>
      </c>
      <c r="Q20" s="28">
        <v>664366.77447569999</v>
      </c>
      <c r="R20" s="28">
        <v>171667.7941950247</v>
      </c>
      <c r="S20" s="28">
        <v>180566</v>
      </c>
      <c r="T20" s="28">
        <v>80060.026640254509</v>
      </c>
      <c r="U20" s="29">
        <v>1016600.5686707248</v>
      </c>
      <c r="V20" s="28">
        <v>1016600.5686707246</v>
      </c>
      <c r="W20" s="28">
        <v>0</v>
      </c>
      <c r="X20" s="28">
        <v>0</v>
      </c>
      <c r="Y20" s="29">
        <v>1016600.5686707248</v>
      </c>
      <c r="Z20" s="28">
        <v>-21365.784929214438</v>
      </c>
      <c r="AA20" s="28">
        <v>995234.78374151036</v>
      </c>
      <c r="AB20" s="28">
        <v>-6176.4288753368328</v>
      </c>
      <c r="AC20" s="37">
        <v>989058.35486617347</v>
      </c>
      <c r="AD20" s="28">
        <v>1003205.6353958489</v>
      </c>
      <c r="AE20" s="28">
        <f t="shared" si="2"/>
        <v>-14147.280529675423</v>
      </c>
      <c r="AF20" s="30">
        <v>59087.37</v>
      </c>
      <c r="AG20" s="30"/>
      <c r="AH20" s="30"/>
      <c r="AI20" s="30">
        <v>111460</v>
      </c>
      <c r="AJ20" s="30">
        <v>186692.4</v>
      </c>
      <c r="AK20" s="35"/>
      <c r="AL20" s="32">
        <v>209</v>
      </c>
      <c r="AM20" s="32">
        <v>201</v>
      </c>
      <c r="AN20" s="33">
        <v>-8</v>
      </c>
      <c r="AO20" s="10"/>
    </row>
    <row r="21" spans="1:41" x14ac:dyDescent="0.25">
      <c r="A21" s="12">
        <v>21</v>
      </c>
      <c r="B21" s="23">
        <v>102646</v>
      </c>
      <c r="C21" s="26">
        <v>3152074</v>
      </c>
      <c r="D21" s="27" t="s">
        <v>57</v>
      </c>
      <c r="E21" s="28">
        <v>1259322.0949017</v>
      </c>
      <c r="F21" s="28">
        <v>0</v>
      </c>
      <c r="G21" s="28">
        <v>0</v>
      </c>
      <c r="H21" s="28">
        <f t="shared" si="1"/>
        <v>1259322.0949017</v>
      </c>
      <c r="I21" s="28">
        <v>74304.525049480522</v>
      </c>
      <c r="J21" s="28">
        <v>16089.999999999982</v>
      </c>
      <c r="K21" s="28">
        <v>32585.714042553249</v>
      </c>
      <c r="L21" s="28">
        <v>0</v>
      </c>
      <c r="M21" s="28">
        <v>110477.57456321456</v>
      </c>
      <c r="N21" s="28">
        <v>150000</v>
      </c>
      <c r="O21" s="28">
        <v>0</v>
      </c>
      <c r="P21" s="28">
        <v>60021</v>
      </c>
      <c r="Q21" s="28">
        <v>1259322.0949017</v>
      </c>
      <c r="R21" s="28">
        <v>233457.81365524832</v>
      </c>
      <c r="S21" s="28">
        <v>210021</v>
      </c>
      <c r="T21" s="28">
        <v>151000.0794407051</v>
      </c>
      <c r="U21" s="29">
        <v>1702800.9085569484</v>
      </c>
      <c r="V21" s="28">
        <v>1702800.9085569484</v>
      </c>
      <c r="W21" s="28">
        <v>0</v>
      </c>
      <c r="X21" s="28">
        <v>0</v>
      </c>
      <c r="Y21" s="29">
        <v>1702800.9085569484</v>
      </c>
      <c r="Z21" s="28">
        <v>-37946.1086031745</v>
      </c>
      <c r="AA21" s="28">
        <v>1664854.7999537739</v>
      </c>
      <c r="AB21" s="28">
        <v>-11707.559211459369</v>
      </c>
      <c r="AC21" s="37">
        <v>1653147.2407423144</v>
      </c>
      <c r="AD21" s="28">
        <v>1653199.9865969368</v>
      </c>
      <c r="AE21" s="28">
        <f t="shared" si="2"/>
        <v>-52.745854622451589</v>
      </c>
      <c r="AF21" s="30">
        <v>53998.96</v>
      </c>
      <c r="AG21" s="30"/>
      <c r="AH21" s="30"/>
      <c r="AI21" s="30">
        <v>112040</v>
      </c>
      <c r="AJ21" s="30">
        <v>167867.40000000005</v>
      </c>
      <c r="AK21" s="35"/>
      <c r="AL21" s="32">
        <v>388</v>
      </c>
      <c r="AM21" s="32">
        <v>381</v>
      </c>
      <c r="AN21" s="33">
        <v>-7</v>
      </c>
      <c r="AO21" s="10"/>
    </row>
    <row r="22" spans="1:41" x14ac:dyDescent="0.25">
      <c r="A22" s="12">
        <v>22</v>
      </c>
      <c r="B22" s="23">
        <v>102647</v>
      </c>
      <c r="C22" s="26">
        <v>3152075</v>
      </c>
      <c r="D22" s="27" t="s">
        <v>58</v>
      </c>
      <c r="E22" s="28">
        <v>1708843.8925568999</v>
      </c>
      <c r="F22" s="28">
        <v>0</v>
      </c>
      <c r="G22" s="28">
        <v>0</v>
      </c>
      <c r="H22" s="28">
        <f t="shared" si="1"/>
        <v>1708843.8925568999</v>
      </c>
      <c r="I22" s="28">
        <v>63859.361314957627</v>
      </c>
      <c r="J22" s="28">
        <v>8533.0097087378635</v>
      </c>
      <c r="K22" s="28">
        <v>62278.562047058811</v>
      </c>
      <c r="L22" s="28">
        <v>0</v>
      </c>
      <c r="M22" s="28">
        <v>103917.28322144831</v>
      </c>
      <c r="N22" s="28">
        <v>150000</v>
      </c>
      <c r="O22" s="28">
        <v>0</v>
      </c>
      <c r="P22" s="28">
        <v>109875</v>
      </c>
      <c r="Q22" s="28">
        <v>1708843.8925568999</v>
      </c>
      <c r="R22" s="28">
        <v>238588.21629220262</v>
      </c>
      <c r="S22" s="28">
        <v>259875</v>
      </c>
      <c r="T22" s="28">
        <v>153877.61763774036</v>
      </c>
      <c r="U22" s="29">
        <v>2207307.1088491026</v>
      </c>
      <c r="V22" s="28">
        <v>2207307.1088491026</v>
      </c>
      <c r="W22" s="28">
        <v>0</v>
      </c>
      <c r="X22" s="28">
        <v>0</v>
      </c>
      <c r="Y22" s="29">
        <v>2207307.1088491026</v>
      </c>
      <c r="Z22" s="28">
        <v>-51519.907677354662</v>
      </c>
      <c r="AA22" s="28">
        <v>2155787.2011717479</v>
      </c>
      <c r="AB22" s="28">
        <v>-15886.63546541862</v>
      </c>
      <c r="AC22" s="37">
        <v>2139900.5657063294</v>
      </c>
      <c r="AD22" s="28">
        <v>1865838.602985325</v>
      </c>
      <c r="AE22" s="28">
        <f t="shared" si="2"/>
        <v>274061.96272100438</v>
      </c>
      <c r="AF22" s="30">
        <v>73808.149999999994</v>
      </c>
      <c r="AG22" s="30"/>
      <c r="AH22" s="30">
        <v>60000</v>
      </c>
      <c r="AI22" s="30">
        <v>87120</v>
      </c>
      <c r="AJ22" s="30">
        <v>125185.8</v>
      </c>
      <c r="AK22" s="35"/>
      <c r="AL22" s="32">
        <v>465</v>
      </c>
      <c r="AM22" s="32">
        <v>517</v>
      </c>
      <c r="AN22" s="33">
        <v>52</v>
      </c>
      <c r="AO22" s="10"/>
    </row>
    <row r="23" spans="1:41" x14ac:dyDescent="0.25">
      <c r="A23" s="12">
        <v>23</v>
      </c>
      <c r="B23" s="23">
        <v>102648</v>
      </c>
      <c r="C23" s="26">
        <v>3152076</v>
      </c>
      <c r="D23" s="27" t="s">
        <v>59</v>
      </c>
      <c r="E23" s="28">
        <v>2049290.5481339998</v>
      </c>
      <c r="F23" s="28">
        <v>0</v>
      </c>
      <c r="G23" s="28">
        <v>0</v>
      </c>
      <c r="H23" s="28">
        <f t="shared" si="1"/>
        <v>2049290.5481339998</v>
      </c>
      <c r="I23" s="28">
        <v>57501.276083648881</v>
      </c>
      <c r="J23" s="28">
        <v>2900.0000000000009</v>
      </c>
      <c r="K23" s="28">
        <v>25144.567924528208</v>
      </c>
      <c r="L23" s="28">
        <v>0</v>
      </c>
      <c r="M23" s="28">
        <v>86435.999656031636</v>
      </c>
      <c r="N23" s="28">
        <v>150000</v>
      </c>
      <c r="O23" s="28">
        <v>0</v>
      </c>
      <c r="P23" s="28">
        <v>83106</v>
      </c>
      <c r="Q23" s="28">
        <v>2049290.5481339998</v>
      </c>
      <c r="R23" s="28">
        <v>171981.84366420872</v>
      </c>
      <c r="S23" s="28">
        <v>233106</v>
      </c>
      <c r="T23" s="28">
        <v>143708.39096774653</v>
      </c>
      <c r="U23" s="29">
        <v>2454378.3917982085</v>
      </c>
      <c r="V23" s="28">
        <v>2454378.3917982089</v>
      </c>
      <c r="W23" s="28">
        <v>0</v>
      </c>
      <c r="X23" s="28">
        <v>0</v>
      </c>
      <c r="Y23" s="29">
        <v>2454378.3917982085</v>
      </c>
      <c r="Z23" s="28">
        <v>-54113.323783286796</v>
      </c>
      <c r="AA23" s="28">
        <v>2400265.0680149216</v>
      </c>
      <c r="AB23" s="28">
        <v>-19051.671157755405</v>
      </c>
      <c r="AC23" s="37">
        <v>2381213.3968571662</v>
      </c>
      <c r="AD23" s="28">
        <v>2197029.522780166</v>
      </c>
      <c r="AE23" s="28">
        <f t="shared" si="2"/>
        <v>184183.87407700019</v>
      </c>
      <c r="AF23" s="30">
        <v>104039</v>
      </c>
      <c r="AG23" s="30"/>
      <c r="AH23" s="30"/>
      <c r="AI23" s="30">
        <v>87680</v>
      </c>
      <c r="AJ23" s="30">
        <v>261900.90000000011</v>
      </c>
      <c r="AK23" s="35"/>
      <c r="AL23" s="32">
        <v>577</v>
      </c>
      <c r="AM23" s="32">
        <v>620</v>
      </c>
      <c r="AN23" s="33">
        <v>43</v>
      </c>
      <c r="AO23" s="10"/>
    </row>
    <row r="24" spans="1:41" x14ac:dyDescent="0.25">
      <c r="A24" s="12">
        <v>24</v>
      </c>
      <c r="B24" s="23">
        <v>102649</v>
      </c>
      <c r="C24" s="26">
        <v>3152077</v>
      </c>
      <c r="D24" s="27" t="s">
        <v>60</v>
      </c>
      <c r="E24" s="28">
        <v>1279153.9389159</v>
      </c>
      <c r="F24" s="28">
        <v>0</v>
      </c>
      <c r="G24" s="28">
        <v>0</v>
      </c>
      <c r="H24" s="28">
        <f t="shared" si="1"/>
        <v>1279153.9389159</v>
      </c>
      <c r="I24" s="28">
        <v>88248.510662481203</v>
      </c>
      <c r="J24" s="28">
        <v>13338.935064935069</v>
      </c>
      <c r="K24" s="28">
        <v>57998.970796460169</v>
      </c>
      <c r="L24" s="28">
        <v>0</v>
      </c>
      <c r="M24" s="28">
        <v>107126.18143749042</v>
      </c>
      <c r="N24" s="28">
        <v>150000</v>
      </c>
      <c r="O24" s="28">
        <v>0</v>
      </c>
      <c r="P24" s="28">
        <v>74385</v>
      </c>
      <c r="Q24" s="28">
        <v>1279153.9389159</v>
      </c>
      <c r="R24" s="28">
        <v>266712.59796136688</v>
      </c>
      <c r="S24" s="28">
        <v>224385</v>
      </c>
      <c r="T24" s="28">
        <v>149263.77448312956</v>
      </c>
      <c r="U24" s="29">
        <v>1770251.5368772668</v>
      </c>
      <c r="V24" s="28">
        <v>1770251.5368772671</v>
      </c>
      <c r="W24" s="28">
        <v>0</v>
      </c>
      <c r="X24" s="28">
        <v>0</v>
      </c>
      <c r="Y24" s="29">
        <v>1770251.5368772668</v>
      </c>
      <c r="Z24" s="28">
        <v>-41277.345180302997</v>
      </c>
      <c r="AA24" s="28">
        <v>1728974.1916969637</v>
      </c>
      <c r="AB24" s="28">
        <v>-11891.930222663454</v>
      </c>
      <c r="AC24" s="37">
        <v>1717082.2614743002</v>
      </c>
      <c r="AD24" s="28">
        <v>1718569.6485875451</v>
      </c>
      <c r="AE24" s="28">
        <f t="shared" si="2"/>
        <v>-1487.3871132449713</v>
      </c>
      <c r="AF24" s="30">
        <v>83793.63</v>
      </c>
      <c r="AG24" s="30"/>
      <c r="AH24" s="30"/>
      <c r="AI24" s="30">
        <v>139940</v>
      </c>
      <c r="AJ24" s="30">
        <v>167866.80000000002</v>
      </c>
      <c r="AK24" s="35"/>
      <c r="AL24" s="32">
        <v>402</v>
      </c>
      <c r="AM24" s="32">
        <v>387</v>
      </c>
      <c r="AN24" s="33">
        <v>-15</v>
      </c>
      <c r="AO24" s="10"/>
    </row>
    <row r="25" spans="1:41" x14ac:dyDescent="0.25">
      <c r="A25" s="12">
        <v>25</v>
      </c>
      <c r="B25" s="23">
        <v>102652</v>
      </c>
      <c r="C25" s="26">
        <v>3152081</v>
      </c>
      <c r="D25" s="27" t="s">
        <v>61</v>
      </c>
      <c r="E25" s="28">
        <v>1474167.0717221999</v>
      </c>
      <c r="F25" s="28">
        <v>0</v>
      </c>
      <c r="G25" s="28">
        <v>0</v>
      </c>
      <c r="H25" s="28">
        <f t="shared" si="1"/>
        <v>1474167.0717221999</v>
      </c>
      <c r="I25" s="28">
        <v>83651.895724520538</v>
      </c>
      <c r="J25" s="28">
        <v>6183.865168539337</v>
      </c>
      <c r="K25" s="28">
        <v>43009.401818181861</v>
      </c>
      <c r="L25" s="28">
        <v>0</v>
      </c>
      <c r="M25" s="28">
        <v>116139.87653799572</v>
      </c>
      <c r="N25" s="28">
        <v>150000</v>
      </c>
      <c r="O25" s="28">
        <v>0</v>
      </c>
      <c r="P25" s="28">
        <v>58667</v>
      </c>
      <c r="Q25" s="28">
        <v>1474167.0717221999</v>
      </c>
      <c r="R25" s="28">
        <v>248985.03924923745</v>
      </c>
      <c r="S25" s="28">
        <v>208667</v>
      </c>
      <c r="T25" s="28">
        <v>161977.62942035671</v>
      </c>
      <c r="U25" s="29">
        <v>1931819.1109714373</v>
      </c>
      <c r="V25" s="28">
        <v>1931819.1109714373</v>
      </c>
      <c r="W25" s="28">
        <v>0</v>
      </c>
      <c r="X25" s="28">
        <v>0</v>
      </c>
      <c r="Y25" s="29">
        <v>1931819.1109714373</v>
      </c>
      <c r="Z25" s="28">
        <v>-44390.755058607705</v>
      </c>
      <c r="AA25" s="28">
        <v>1887428.3559128295</v>
      </c>
      <c r="AB25" s="28">
        <v>-13704.911832836951</v>
      </c>
      <c r="AC25" s="37">
        <v>1873723.4440799926</v>
      </c>
      <c r="AD25" s="28">
        <v>1702730.8173182542</v>
      </c>
      <c r="AE25" s="28">
        <f t="shared" si="2"/>
        <v>170992.62676173844</v>
      </c>
      <c r="AF25" s="30">
        <v>55866.15</v>
      </c>
      <c r="AG25" s="30">
        <v>596830</v>
      </c>
      <c r="AH25" s="30"/>
      <c r="AI25" s="30">
        <v>121440</v>
      </c>
      <c r="AJ25" s="30">
        <v>203067.90000000005</v>
      </c>
      <c r="AK25" s="35"/>
      <c r="AL25" s="32">
        <v>414</v>
      </c>
      <c r="AM25" s="32">
        <v>446</v>
      </c>
      <c r="AN25" s="33">
        <v>32</v>
      </c>
      <c r="AO25" s="10"/>
    </row>
    <row r="26" spans="1:41" x14ac:dyDescent="0.25">
      <c r="A26" s="12">
        <v>26</v>
      </c>
      <c r="B26" s="23">
        <v>102653</v>
      </c>
      <c r="C26" s="26">
        <v>3152082</v>
      </c>
      <c r="D26" s="27" t="s">
        <v>62</v>
      </c>
      <c r="E26" s="28">
        <v>2003016.2454341999</v>
      </c>
      <c r="F26" s="28">
        <v>0</v>
      </c>
      <c r="G26" s="28">
        <v>0</v>
      </c>
      <c r="H26" s="28">
        <f t="shared" si="1"/>
        <v>2003016.2454341999</v>
      </c>
      <c r="I26" s="28">
        <v>112102.09088347403</v>
      </c>
      <c r="J26" s="28">
        <v>27439.999999999985</v>
      </c>
      <c r="K26" s="28">
        <v>58979.113783783781</v>
      </c>
      <c r="L26" s="28">
        <v>0</v>
      </c>
      <c r="M26" s="28">
        <v>148133.42090083033</v>
      </c>
      <c r="N26" s="28">
        <v>150000</v>
      </c>
      <c r="O26" s="28">
        <v>0</v>
      </c>
      <c r="P26" s="28">
        <v>82593</v>
      </c>
      <c r="Q26" s="28">
        <v>2003016.2454341999</v>
      </c>
      <c r="R26" s="28">
        <v>346654.62556808814</v>
      </c>
      <c r="S26" s="28">
        <v>232593</v>
      </c>
      <c r="T26" s="28">
        <v>212163.03612503273</v>
      </c>
      <c r="U26" s="29">
        <v>2582263.8710022881</v>
      </c>
      <c r="V26" s="28">
        <v>2582263.8710022881</v>
      </c>
      <c r="W26" s="28">
        <v>0</v>
      </c>
      <c r="X26" s="28">
        <v>0</v>
      </c>
      <c r="Y26" s="29">
        <v>2582263.8710022881</v>
      </c>
      <c r="Z26" s="28">
        <v>-59933.377126138825</v>
      </c>
      <c r="AA26" s="28">
        <v>2522330.4938761494</v>
      </c>
      <c r="AB26" s="28">
        <v>-18621.47213161254</v>
      </c>
      <c r="AC26" s="37">
        <v>2503709.0217445367</v>
      </c>
      <c r="AD26" s="28">
        <v>2496903.8665309767</v>
      </c>
      <c r="AE26" s="28">
        <f t="shared" si="2"/>
        <v>6805.1552135599777</v>
      </c>
      <c r="AF26" s="30">
        <v>127025.59</v>
      </c>
      <c r="AG26" s="30"/>
      <c r="AH26" s="30"/>
      <c r="AI26" s="30">
        <v>183580</v>
      </c>
      <c r="AJ26" s="30">
        <v>215436.35</v>
      </c>
      <c r="AK26" s="35"/>
      <c r="AL26" s="32">
        <v>620</v>
      </c>
      <c r="AM26" s="32">
        <v>606</v>
      </c>
      <c r="AN26" s="33">
        <v>-14</v>
      </c>
      <c r="AO26" s="10"/>
    </row>
    <row r="27" spans="1:41" x14ac:dyDescent="0.25">
      <c r="A27" s="12">
        <v>27</v>
      </c>
      <c r="B27" s="23">
        <v>102654</v>
      </c>
      <c r="C27" s="26">
        <v>3152083</v>
      </c>
      <c r="D27" s="27" t="s">
        <v>63</v>
      </c>
      <c r="E27" s="28">
        <v>1738591.6585781998</v>
      </c>
      <c r="F27" s="28">
        <v>0</v>
      </c>
      <c r="G27" s="28">
        <v>0</v>
      </c>
      <c r="H27" s="28">
        <f t="shared" si="1"/>
        <v>1738591.6585781998</v>
      </c>
      <c r="I27" s="28">
        <v>110298.03458142055</v>
      </c>
      <c r="J27" s="28">
        <v>15820.076190476197</v>
      </c>
      <c r="K27" s="28">
        <v>77580.368059701548</v>
      </c>
      <c r="L27" s="28">
        <v>0</v>
      </c>
      <c r="M27" s="28">
        <v>137216.46870203569</v>
      </c>
      <c r="N27" s="28">
        <v>150000</v>
      </c>
      <c r="O27" s="28">
        <v>0</v>
      </c>
      <c r="P27" s="28">
        <v>60021</v>
      </c>
      <c r="Q27" s="28">
        <v>1738591.6585781998</v>
      </c>
      <c r="R27" s="28">
        <v>340914.94753363403</v>
      </c>
      <c r="S27" s="28">
        <v>210021</v>
      </c>
      <c r="T27" s="28">
        <v>193293.07124368037</v>
      </c>
      <c r="U27" s="29">
        <v>2289527.6061118338</v>
      </c>
      <c r="V27" s="28">
        <v>2289527.6061118338</v>
      </c>
      <c r="W27" s="28">
        <v>0</v>
      </c>
      <c r="X27" s="28">
        <v>1286.0121887280116</v>
      </c>
      <c r="Y27" s="29">
        <v>2290813.6183005618</v>
      </c>
      <c r="Z27" s="28">
        <v>-55566.584035184911</v>
      </c>
      <c r="AA27" s="28">
        <v>2235247.0342653771</v>
      </c>
      <c r="AB27" s="28">
        <v>-16163.191982224746</v>
      </c>
      <c r="AC27" s="37">
        <v>2219083.8422831525</v>
      </c>
      <c r="AD27" s="28">
        <v>2230770.6873871405</v>
      </c>
      <c r="AE27" s="28">
        <f t="shared" si="2"/>
        <v>-11686.845103987958</v>
      </c>
      <c r="AF27" s="30">
        <v>36286</v>
      </c>
      <c r="AG27" s="30"/>
      <c r="AH27" s="30"/>
      <c r="AI27" s="30">
        <v>167940</v>
      </c>
      <c r="AJ27" s="30">
        <v>203465.10000000006</v>
      </c>
      <c r="AK27" s="35"/>
      <c r="AL27" s="32">
        <v>539</v>
      </c>
      <c r="AM27" s="32">
        <v>526</v>
      </c>
      <c r="AN27" s="33">
        <v>-13</v>
      </c>
      <c r="AO27" s="10"/>
    </row>
    <row r="28" spans="1:41" x14ac:dyDescent="0.25">
      <c r="A28" s="12">
        <v>28</v>
      </c>
      <c r="B28" s="23">
        <v>102655</v>
      </c>
      <c r="C28" s="26">
        <v>3152084</v>
      </c>
      <c r="D28" s="27" t="s">
        <v>64</v>
      </c>
      <c r="E28" s="28">
        <v>1794781.8832850999</v>
      </c>
      <c r="F28" s="28">
        <v>0</v>
      </c>
      <c r="G28" s="28">
        <v>0</v>
      </c>
      <c r="H28" s="28">
        <f t="shared" si="1"/>
        <v>1794781.8832850999</v>
      </c>
      <c r="I28" s="28">
        <v>63894.438793789872</v>
      </c>
      <c r="J28" s="28">
        <v>6602.1586715867124</v>
      </c>
      <c r="K28" s="28">
        <v>44095.549090909131</v>
      </c>
      <c r="L28" s="28">
        <v>0</v>
      </c>
      <c r="M28" s="28">
        <v>121399.74685417779</v>
      </c>
      <c r="N28" s="28">
        <v>150000</v>
      </c>
      <c r="O28" s="28">
        <v>0</v>
      </c>
      <c r="P28" s="28">
        <v>85158</v>
      </c>
      <c r="Q28" s="28">
        <v>1794781.8832850999</v>
      </c>
      <c r="R28" s="28">
        <v>235991.89341046353</v>
      </c>
      <c r="S28" s="28">
        <v>235158</v>
      </c>
      <c r="T28" s="28">
        <v>173318.95368284296</v>
      </c>
      <c r="U28" s="29">
        <v>2265931.7766955635</v>
      </c>
      <c r="V28" s="28">
        <v>2265931.7766955635</v>
      </c>
      <c r="W28" s="28">
        <v>0</v>
      </c>
      <c r="X28" s="28">
        <v>0</v>
      </c>
      <c r="Y28" s="29">
        <v>2265931.7766955635</v>
      </c>
      <c r="Z28" s="28">
        <v>-52135.628364218806</v>
      </c>
      <c r="AA28" s="28">
        <v>2213796.1483313446</v>
      </c>
      <c r="AB28" s="28">
        <v>-16685.576513969652</v>
      </c>
      <c r="AC28" s="37">
        <v>2197110.5718173748</v>
      </c>
      <c r="AD28" s="28">
        <v>2134937.0307753636</v>
      </c>
      <c r="AE28" s="28">
        <f t="shared" si="2"/>
        <v>62173.541042011231</v>
      </c>
      <c r="AF28" s="30">
        <v>108243.07</v>
      </c>
      <c r="AG28" s="30"/>
      <c r="AH28" s="30"/>
      <c r="AI28" s="30">
        <v>93720</v>
      </c>
      <c r="AJ28" s="30">
        <v>215045.10000000003</v>
      </c>
      <c r="AK28" s="35"/>
      <c r="AL28" s="32">
        <v>538</v>
      </c>
      <c r="AM28" s="32">
        <v>543</v>
      </c>
      <c r="AN28" s="33">
        <v>5</v>
      </c>
      <c r="AO28" s="10"/>
    </row>
    <row r="29" spans="1:41" x14ac:dyDescent="0.25">
      <c r="A29" s="12">
        <v>29</v>
      </c>
      <c r="B29" s="23">
        <v>102656</v>
      </c>
      <c r="C29" s="26">
        <v>3152085</v>
      </c>
      <c r="D29" s="27" t="s">
        <v>65</v>
      </c>
      <c r="E29" s="28">
        <v>1493998.9157363998</v>
      </c>
      <c r="F29" s="28">
        <v>0</v>
      </c>
      <c r="G29" s="28">
        <v>0</v>
      </c>
      <c r="H29" s="28">
        <f t="shared" si="1"/>
        <v>1493998.9157363998</v>
      </c>
      <c r="I29" s="28">
        <v>120127.75204077923</v>
      </c>
      <c r="J29" s="28">
        <v>23549.999999999971</v>
      </c>
      <c r="K29" s="28">
        <v>54352.652307692362</v>
      </c>
      <c r="L29" s="28">
        <v>0</v>
      </c>
      <c r="M29" s="28">
        <v>98574.814871026625</v>
      </c>
      <c r="N29" s="28">
        <v>150000</v>
      </c>
      <c r="O29" s="28">
        <v>0</v>
      </c>
      <c r="P29" s="28">
        <v>60534</v>
      </c>
      <c r="Q29" s="28">
        <v>1493998.9157363998</v>
      </c>
      <c r="R29" s="28">
        <v>296605.21921949822</v>
      </c>
      <c r="S29" s="28">
        <v>210534</v>
      </c>
      <c r="T29" s="28">
        <v>150292.56296851454</v>
      </c>
      <c r="U29" s="29">
        <v>2001138.1349558979</v>
      </c>
      <c r="V29" s="28">
        <v>2001138.1349558982</v>
      </c>
      <c r="W29" s="28">
        <v>0</v>
      </c>
      <c r="X29" s="28">
        <v>0</v>
      </c>
      <c r="Y29" s="29">
        <v>2001138.1349558979</v>
      </c>
      <c r="Z29" s="28">
        <v>-45387.845668223687</v>
      </c>
      <c r="AA29" s="28">
        <v>1955750.2892876742</v>
      </c>
      <c r="AB29" s="28">
        <v>-13889.282844041036</v>
      </c>
      <c r="AC29" s="37">
        <v>1941861.0064436332</v>
      </c>
      <c r="AD29" s="28">
        <v>1960547.0520522362</v>
      </c>
      <c r="AE29" s="28">
        <f t="shared" si="2"/>
        <v>-18686.04560860293</v>
      </c>
      <c r="AF29" s="30">
        <v>32658</v>
      </c>
      <c r="AG29" s="30"/>
      <c r="AH29" s="30"/>
      <c r="AI29" s="30">
        <v>183480</v>
      </c>
      <c r="AJ29" s="30">
        <v>214060.50000000006</v>
      </c>
      <c r="AK29" s="35"/>
      <c r="AL29" s="32">
        <v>466</v>
      </c>
      <c r="AM29" s="32">
        <v>452</v>
      </c>
      <c r="AN29" s="33">
        <v>-14</v>
      </c>
      <c r="AO29" s="10"/>
    </row>
    <row r="30" spans="1:41" x14ac:dyDescent="0.25">
      <c r="A30" s="12">
        <v>30</v>
      </c>
      <c r="B30" s="23">
        <v>102660</v>
      </c>
      <c r="C30" s="26">
        <v>3152089</v>
      </c>
      <c r="D30" s="27" t="s">
        <v>66</v>
      </c>
      <c r="E30" s="28">
        <v>832937.44859639998</v>
      </c>
      <c r="F30" s="28">
        <v>0</v>
      </c>
      <c r="G30" s="28">
        <v>0</v>
      </c>
      <c r="H30" s="28">
        <f t="shared" si="1"/>
        <v>832937.44859639998</v>
      </c>
      <c r="I30" s="28">
        <v>52066.658439457628</v>
      </c>
      <c r="J30" s="28">
        <v>8250.0000000000073</v>
      </c>
      <c r="K30" s="28">
        <v>28138.320000000029</v>
      </c>
      <c r="L30" s="28">
        <v>0</v>
      </c>
      <c r="M30" s="28">
        <v>55770.271572318867</v>
      </c>
      <c r="N30" s="28">
        <v>150000</v>
      </c>
      <c r="O30" s="28">
        <v>0</v>
      </c>
      <c r="P30" s="28">
        <v>57456</v>
      </c>
      <c r="Q30" s="28">
        <v>832937.44859639998</v>
      </c>
      <c r="R30" s="28">
        <v>144225.25001177652</v>
      </c>
      <c r="S30" s="28">
        <v>207456</v>
      </c>
      <c r="T30" s="28">
        <v>82625.373631174632</v>
      </c>
      <c r="U30" s="29">
        <v>1184618.6986081765</v>
      </c>
      <c r="V30" s="28">
        <v>1184618.6986081765</v>
      </c>
      <c r="W30" s="28">
        <v>0</v>
      </c>
      <c r="X30" s="28">
        <v>0</v>
      </c>
      <c r="Y30" s="29">
        <v>1184618.6986081765</v>
      </c>
      <c r="Z30" s="28">
        <v>-25084.194537620268</v>
      </c>
      <c r="AA30" s="28">
        <v>1159534.5040705563</v>
      </c>
      <c r="AB30" s="28">
        <v>-7743.5824705715513</v>
      </c>
      <c r="AC30" s="37">
        <v>1151790.9215999846</v>
      </c>
      <c r="AD30" s="28">
        <v>1297758.27390448</v>
      </c>
      <c r="AE30" s="28">
        <f t="shared" si="2"/>
        <v>-145967.35230449541</v>
      </c>
      <c r="AF30" s="30">
        <v>44795.63</v>
      </c>
      <c r="AG30" s="30"/>
      <c r="AH30" s="30"/>
      <c r="AI30" s="30">
        <v>89760</v>
      </c>
      <c r="AJ30" s="30">
        <v>80962.499999999985</v>
      </c>
      <c r="AK30" s="35"/>
      <c r="AL30" s="32">
        <v>302</v>
      </c>
      <c r="AM30" s="32">
        <v>252</v>
      </c>
      <c r="AN30" s="33">
        <v>-50</v>
      </c>
      <c r="AO30" s="10"/>
    </row>
    <row r="31" spans="1:41" x14ac:dyDescent="0.25">
      <c r="A31" s="12">
        <v>31</v>
      </c>
      <c r="B31" s="23">
        <v>102661</v>
      </c>
      <c r="C31" s="26">
        <v>3152090</v>
      </c>
      <c r="D31" s="27" t="s">
        <v>67</v>
      </c>
      <c r="E31" s="28">
        <v>1120499.1868022999</v>
      </c>
      <c r="F31" s="28">
        <v>0</v>
      </c>
      <c r="G31" s="28">
        <v>0</v>
      </c>
      <c r="H31" s="28">
        <f t="shared" si="1"/>
        <v>1120499.1868022999</v>
      </c>
      <c r="I31" s="28">
        <v>120501.47244378377</v>
      </c>
      <c r="J31" s="28">
        <v>21072.159763313604</v>
      </c>
      <c r="K31" s="28">
        <v>39435.212408026731</v>
      </c>
      <c r="L31" s="28">
        <v>0</v>
      </c>
      <c r="M31" s="28">
        <v>98336.724060856533</v>
      </c>
      <c r="N31" s="28">
        <v>150000</v>
      </c>
      <c r="O31" s="28">
        <v>0</v>
      </c>
      <c r="P31" s="28">
        <v>56943</v>
      </c>
      <c r="Q31" s="28">
        <v>1120499.1868022999</v>
      </c>
      <c r="R31" s="28">
        <v>279345.56867598067</v>
      </c>
      <c r="S31" s="28">
        <v>206943</v>
      </c>
      <c r="T31" s="28">
        <v>140506.56695162377</v>
      </c>
      <c r="U31" s="29">
        <v>1606787.7554782806</v>
      </c>
      <c r="V31" s="28">
        <v>1606787.7554782806</v>
      </c>
      <c r="W31" s="28">
        <v>0</v>
      </c>
      <c r="X31" s="28">
        <v>17588.438529234169</v>
      </c>
      <c r="Y31" s="29">
        <v>1624376.1940075147</v>
      </c>
      <c r="Z31" s="28">
        <v>-35009.773705465348</v>
      </c>
      <c r="AA31" s="28">
        <v>1589366.4203020495</v>
      </c>
      <c r="AB31" s="28">
        <v>-10416.962133030776</v>
      </c>
      <c r="AC31" s="37">
        <v>1578949.4581690186</v>
      </c>
      <c r="AD31" s="28">
        <v>1548322.186825224</v>
      </c>
      <c r="AE31" s="28">
        <f t="shared" si="2"/>
        <v>30627.271343794651</v>
      </c>
      <c r="AF31" s="30">
        <v>55466.44</v>
      </c>
      <c r="AG31" s="30"/>
      <c r="AH31" s="30"/>
      <c r="AI31" s="30">
        <v>176140</v>
      </c>
      <c r="AJ31" s="30">
        <v>127340.09999999999</v>
      </c>
      <c r="AK31" s="35"/>
      <c r="AL31" s="32">
        <v>334</v>
      </c>
      <c r="AM31" s="32">
        <v>339</v>
      </c>
      <c r="AN31" s="33">
        <v>5</v>
      </c>
      <c r="AO31" s="10"/>
    </row>
    <row r="32" spans="1:41" x14ac:dyDescent="0.25">
      <c r="A32" s="12">
        <v>32</v>
      </c>
      <c r="B32" s="23">
        <v>102662</v>
      </c>
      <c r="C32" s="26">
        <v>3152091</v>
      </c>
      <c r="D32" s="27" t="s">
        <v>68</v>
      </c>
      <c r="E32" s="28">
        <v>2098870.1581695001</v>
      </c>
      <c r="F32" s="28">
        <v>0</v>
      </c>
      <c r="G32" s="28">
        <v>0</v>
      </c>
      <c r="H32" s="28">
        <f t="shared" si="1"/>
        <v>2098870.1581695001</v>
      </c>
      <c r="I32" s="28">
        <v>50518.208633385097</v>
      </c>
      <c r="J32" s="28">
        <v>1720.0000000000009</v>
      </c>
      <c r="K32" s="28">
        <v>85903.044230769199</v>
      </c>
      <c r="L32" s="28">
        <v>0</v>
      </c>
      <c r="M32" s="28">
        <v>110382.09671528748</v>
      </c>
      <c r="N32" s="28">
        <v>150000</v>
      </c>
      <c r="O32" s="28">
        <v>0</v>
      </c>
      <c r="P32" s="28">
        <v>93879</v>
      </c>
      <c r="Q32" s="28">
        <v>2098870.1581695001</v>
      </c>
      <c r="R32" s="28">
        <v>248523.34957944177</v>
      </c>
      <c r="S32" s="28">
        <v>243879</v>
      </c>
      <c r="T32" s="28">
        <v>168077.67153286349</v>
      </c>
      <c r="U32" s="29">
        <v>2591272.5077489419</v>
      </c>
      <c r="V32" s="28">
        <v>2591272.5077489419</v>
      </c>
      <c r="W32" s="28">
        <v>0</v>
      </c>
      <c r="X32" s="28">
        <v>0</v>
      </c>
      <c r="Y32" s="29">
        <v>2591272.5077489419</v>
      </c>
      <c r="Z32" s="28">
        <v>-63603.775213443565</v>
      </c>
      <c r="AA32" s="28">
        <v>2527668.7325354982</v>
      </c>
      <c r="AB32" s="28">
        <v>-19512.598685765613</v>
      </c>
      <c r="AC32" s="37">
        <v>2508156.1338497326</v>
      </c>
      <c r="AD32" s="28">
        <v>2430431.4189977702</v>
      </c>
      <c r="AE32" s="28">
        <f t="shared" si="2"/>
        <v>77724.714851962402</v>
      </c>
      <c r="AF32" s="30">
        <v>154515.44</v>
      </c>
      <c r="AG32" s="30">
        <v>246219</v>
      </c>
      <c r="AH32" s="30"/>
      <c r="AI32" s="30">
        <v>82100</v>
      </c>
      <c r="AJ32" s="30">
        <v>243084.60000000006</v>
      </c>
      <c r="AK32" s="35"/>
      <c r="AL32" s="32">
        <v>627</v>
      </c>
      <c r="AM32" s="32">
        <v>635</v>
      </c>
      <c r="AN32" s="33">
        <v>8</v>
      </c>
      <c r="AO32" s="10"/>
    </row>
    <row r="33" spans="1:41" x14ac:dyDescent="0.25">
      <c r="A33" s="12">
        <v>33</v>
      </c>
      <c r="B33" s="23">
        <v>132169</v>
      </c>
      <c r="C33" s="26">
        <v>3152092</v>
      </c>
      <c r="D33" s="27" t="s">
        <v>69</v>
      </c>
      <c r="E33" s="28">
        <v>1282459.2462515999</v>
      </c>
      <c r="F33" s="28">
        <v>0</v>
      </c>
      <c r="G33" s="28">
        <v>0</v>
      </c>
      <c r="H33" s="28">
        <f t="shared" si="1"/>
        <v>1282459.2462515999</v>
      </c>
      <c r="I33" s="28">
        <v>142090.38414723618</v>
      </c>
      <c r="J33" s="28">
        <v>16750.000000000004</v>
      </c>
      <c r="K33" s="28">
        <v>28232.208288288261</v>
      </c>
      <c r="L33" s="28">
        <v>0</v>
      </c>
      <c r="M33" s="28">
        <v>124088.573591621</v>
      </c>
      <c r="N33" s="28">
        <v>150000</v>
      </c>
      <c r="O33" s="28">
        <v>0</v>
      </c>
      <c r="P33" s="28">
        <v>61047</v>
      </c>
      <c r="Q33" s="28">
        <v>1282459.2462515999</v>
      </c>
      <c r="R33" s="28">
        <v>311161.16602714546</v>
      </c>
      <c r="S33" s="28">
        <v>211047</v>
      </c>
      <c r="T33" s="28">
        <v>172034.09316263461</v>
      </c>
      <c r="U33" s="29">
        <v>1804667.4122787453</v>
      </c>
      <c r="V33" s="28">
        <v>1804667.4122787451</v>
      </c>
      <c r="W33" s="28">
        <v>0</v>
      </c>
      <c r="X33" s="28">
        <v>0</v>
      </c>
      <c r="Y33" s="29">
        <v>1804667.4122787453</v>
      </c>
      <c r="Z33" s="28">
        <v>-38587.807600577813</v>
      </c>
      <c r="AA33" s="28">
        <v>1766079.6046781675</v>
      </c>
      <c r="AB33" s="28">
        <v>-11922.658724530802</v>
      </c>
      <c r="AC33" s="37">
        <v>1754156.9459536367</v>
      </c>
      <c r="AD33" s="28">
        <v>1722052.6307341263</v>
      </c>
      <c r="AE33" s="28">
        <f t="shared" si="2"/>
        <v>32104.315219510347</v>
      </c>
      <c r="AF33" s="30">
        <v>22807.439999999999</v>
      </c>
      <c r="AG33" s="30"/>
      <c r="AH33" s="30"/>
      <c r="AI33" s="30">
        <v>218220</v>
      </c>
      <c r="AJ33" s="30">
        <v>177130.50000000003</v>
      </c>
      <c r="AK33" s="35"/>
      <c r="AL33" s="32">
        <v>392</v>
      </c>
      <c r="AM33" s="32">
        <v>388</v>
      </c>
      <c r="AN33" s="33">
        <v>-4</v>
      </c>
      <c r="AO33" s="10"/>
    </row>
    <row r="34" spans="1:41" x14ac:dyDescent="0.25">
      <c r="A34" s="12">
        <v>34</v>
      </c>
      <c r="B34" s="23">
        <v>102663</v>
      </c>
      <c r="C34" s="26">
        <v>3153300</v>
      </c>
      <c r="D34" s="27" t="s">
        <v>70</v>
      </c>
      <c r="E34" s="28">
        <v>1018034.6593956</v>
      </c>
      <c r="F34" s="28">
        <v>0</v>
      </c>
      <c r="G34" s="28">
        <v>0</v>
      </c>
      <c r="H34" s="28">
        <f t="shared" si="1"/>
        <v>1018034.6593956</v>
      </c>
      <c r="I34" s="28">
        <v>90996.835732297302</v>
      </c>
      <c r="J34" s="28">
        <v>12410.000000000011</v>
      </c>
      <c r="K34" s="28">
        <v>27777.572307692339</v>
      </c>
      <c r="L34" s="28">
        <v>0</v>
      </c>
      <c r="M34" s="28">
        <v>72360.255525774439</v>
      </c>
      <c r="N34" s="28">
        <v>150000</v>
      </c>
      <c r="O34" s="28">
        <v>83719</v>
      </c>
      <c r="P34" s="28">
        <v>0</v>
      </c>
      <c r="Q34" s="28">
        <v>1018034.6593956</v>
      </c>
      <c r="R34" s="28">
        <v>203544.66356576409</v>
      </c>
      <c r="S34" s="28">
        <v>233719</v>
      </c>
      <c r="T34" s="28">
        <v>108151.80558389417</v>
      </c>
      <c r="U34" s="29">
        <v>1455298.3229613639</v>
      </c>
      <c r="V34" s="28">
        <v>1455298.3229613639</v>
      </c>
      <c r="W34" s="28">
        <v>0</v>
      </c>
      <c r="X34" s="28">
        <v>0</v>
      </c>
      <c r="Y34" s="29">
        <v>1455298.3229613639</v>
      </c>
      <c r="Z34" s="28">
        <v>-30063.76215030345</v>
      </c>
      <c r="AA34" s="28">
        <v>1425234.5608110605</v>
      </c>
      <c r="AB34" s="28">
        <v>-9464.3785751430078</v>
      </c>
      <c r="AC34" s="37">
        <v>1415770.1822359175</v>
      </c>
      <c r="AD34" s="28">
        <v>1376050.398540999</v>
      </c>
      <c r="AE34" s="28">
        <f t="shared" si="2"/>
        <v>39719.7836949185</v>
      </c>
      <c r="AF34" s="30">
        <v>76719.22</v>
      </c>
      <c r="AG34" s="30"/>
      <c r="AH34" s="30"/>
      <c r="AI34" s="30">
        <v>128040</v>
      </c>
      <c r="AJ34" s="30">
        <v>94832.999999999985</v>
      </c>
      <c r="AK34" s="35"/>
      <c r="AL34" s="32">
        <v>304</v>
      </c>
      <c r="AM34" s="32">
        <v>308</v>
      </c>
      <c r="AN34" s="33">
        <v>4</v>
      </c>
      <c r="AO34" s="10"/>
    </row>
    <row r="35" spans="1:41" x14ac:dyDescent="0.25">
      <c r="A35" s="12">
        <v>35</v>
      </c>
      <c r="B35" s="23">
        <v>102664</v>
      </c>
      <c r="C35" s="26">
        <v>3153302</v>
      </c>
      <c r="D35" s="27" t="s">
        <v>71</v>
      </c>
      <c r="E35" s="28">
        <v>591650.01309030002</v>
      </c>
      <c r="F35" s="28">
        <v>0</v>
      </c>
      <c r="G35" s="28">
        <v>0</v>
      </c>
      <c r="H35" s="28">
        <f t="shared" si="1"/>
        <v>591650.01309030002</v>
      </c>
      <c r="I35" s="28">
        <v>11529.538625937501</v>
      </c>
      <c r="J35" s="28">
        <v>849.99999999999966</v>
      </c>
      <c r="K35" s="28">
        <v>6529.1323999999977</v>
      </c>
      <c r="L35" s="28">
        <v>0</v>
      </c>
      <c r="M35" s="28">
        <v>41089.697355609889</v>
      </c>
      <c r="N35" s="28">
        <v>150000</v>
      </c>
      <c r="O35" s="28">
        <v>0</v>
      </c>
      <c r="P35" s="28">
        <v>0</v>
      </c>
      <c r="Q35" s="28">
        <v>591650.01309030002</v>
      </c>
      <c r="R35" s="28">
        <v>59998.368381547392</v>
      </c>
      <c r="S35" s="28">
        <v>150000</v>
      </c>
      <c r="T35" s="28">
        <v>57118.901545461136</v>
      </c>
      <c r="U35" s="29">
        <v>801648.38147184742</v>
      </c>
      <c r="V35" s="28">
        <v>801648.38147184742</v>
      </c>
      <c r="W35" s="28">
        <v>0</v>
      </c>
      <c r="X35" s="28">
        <v>0</v>
      </c>
      <c r="Y35" s="29">
        <v>801648.38147184742</v>
      </c>
      <c r="Z35" s="28">
        <v>-16281.282201719021</v>
      </c>
      <c r="AA35" s="28">
        <v>785367.09927012841</v>
      </c>
      <c r="AB35" s="28">
        <v>-5500.401834255189</v>
      </c>
      <c r="AC35" s="37">
        <v>779866.69743587321</v>
      </c>
      <c r="AD35" s="28">
        <v>841606.47325723607</v>
      </c>
      <c r="AE35" s="28">
        <f t="shared" si="2"/>
        <v>-61739.775821362855</v>
      </c>
      <c r="AF35" s="30">
        <v>30480</v>
      </c>
      <c r="AG35" s="30"/>
      <c r="AH35" s="30"/>
      <c r="AI35" s="30">
        <v>25340</v>
      </c>
      <c r="AJ35" s="30">
        <v>107008.79999999999</v>
      </c>
      <c r="AK35" s="35"/>
      <c r="AL35" s="32">
        <v>197</v>
      </c>
      <c r="AM35" s="32">
        <v>179</v>
      </c>
      <c r="AN35" s="33">
        <v>-18</v>
      </c>
      <c r="AO35" s="10"/>
    </row>
    <row r="36" spans="1:41" x14ac:dyDescent="0.25">
      <c r="A36" s="12">
        <v>36</v>
      </c>
      <c r="B36" s="23">
        <v>102665</v>
      </c>
      <c r="C36" s="26">
        <v>3153303</v>
      </c>
      <c r="D36" s="27" t="s">
        <v>72</v>
      </c>
      <c r="E36" s="28">
        <v>1358481.3149726999</v>
      </c>
      <c r="F36" s="28">
        <v>0</v>
      </c>
      <c r="G36" s="28">
        <v>0</v>
      </c>
      <c r="H36" s="28">
        <f t="shared" si="1"/>
        <v>1358481.3149726999</v>
      </c>
      <c r="I36" s="28">
        <v>28544.962817100739</v>
      </c>
      <c r="J36" s="28">
        <v>3199.9999999999995</v>
      </c>
      <c r="K36" s="28">
        <v>32306.590963172857</v>
      </c>
      <c r="L36" s="28">
        <v>0</v>
      </c>
      <c r="M36" s="28">
        <v>71000.747859811047</v>
      </c>
      <c r="N36" s="28">
        <v>150000</v>
      </c>
      <c r="O36" s="28">
        <v>0</v>
      </c>
      <c r="P36" s="28">
        <v>0</v>
      </c>
      <c r="Q36" s="28">
        <v>1358481.3149726999</v>
      </c>
      <c r="R36" s="28">
        <v>135052.30164008465</v>
      </c>
      <c r="S36" s="28">
        <v>150000</v>
      </c>
      <c r="T36" s="28">
        <v>108137.27701583863</v>
      </c>
      <c r="U36" s="29">
        <v>1643533.6166127846</v>
      </c>
      <c r="V36" s="28">
        <v>1643533.6166127846</v>
      </c>
      <c r="W36" s="28">
        <v>0</v>
      </c>
      <c r="X36" s="28">
        <v>0</v>
      </c>
      <c r="Y36" s="29">
        <v>1643533.6166127846</v>
      </c>
      <c r="Z36" s="28">
        <v>-38369.382153356542</v>
      </c>
      <c r="AA36" s="28">
        <v>1605164.2344594281</v>
      </c>
      <c r="AB36" s="28">
        <v>-12629.414267479791</v>
      </c>
      <c r="AC36" s="37">
        <v>1592534.8201919482</v>
      </c>
      <c r="AD36" s="28">
        <v>1560374.5251986843</v>
      </c>
      <c r="AE36" s="28">
        <f t="shared" si="2"/>
        <v>32160.294993263902</v>
      </c>
      <c r="AF36" s="30">
        <v>61976.89</v>
      </c>
      <c r="AG36" s="30"/>
      <c r="AH36" s="30"/>
      <c r="AI36" s="30">
        <v>57280</v>
      </c>
      <c r="AJ36" s="30">
        <v>126465.60000000003</v>
      </c>
      <c r="AK36" s="35"/>
      <c r="AL36" s="32">
        <v>403</v>
      </c>
      <c r="AM36" s="32">
        <v>411</v>
      </c>
      <c r="AN36" s="33">
        <v>8</v>
      </c>
      <c r="AO36" s="10"/>
    </row>
    <row r="37" spans="1:41" x14ac:dyDescent="0.25">
      <c r="A37" s="12">
        <v>37</v>
      </c>
      <c r="B37" s="23">
        <v>102666</v>
      </c>
      <c r="C37" s="26">
        <v>3153304</v>
      </c>
      <c r="D37" s="27" t="s">
        <v>73</v>
      </c>
      <c r="E37" s="28">
        <v>1355176.0076369999</v>
      </c>
      <c r="F37" s="28">
        <v>0</v>
      </c>
      <c r="G37" s="28">
        <v>0</v>
      </c>
      <c r="H37" s="28">
        <f t="shared" si="1"/>
        <v>1355176.0076369999</v>
      </c>
      <c r="I37" s="28">
        <v>18931.765086136362</v>
      </c>
      <c r="J37" s="28">
        <v>1964.7921760391191</v>
      </c>
      <c r="K37" s="28">
        <v>32138.24355300863</v>
      </c>
      <c r="L37" s="28">
        <v>0</v>
      </c>
      <c r="M37" s="28">
        <v>56207.781210493944</v>
      </c>
      <c r="N37" s="28">
        <v>150000</v>
      </c>
      <c r="O37" s="28">
        <v>0</v>
      </c>
      <c r="P37" s="28">
        <v>0</v>
      </c>
      <c r="Q37" s="28">
        <v>1355176.0076369999</v>
      </c>
      <c r="R37" s="28">
        <v>109242.58202567804</v>
      </c>
      <c r="S37" s="28">
        <v>150000</v>
      </c>
      <c r="T37" s="28">
        <v>92176.837127636507</v>
      </c>
      <c r="U37" s="29">
        <v>1614418.5896626781</v>
      </c>
      <c r="V37" s="28">
        <v>1614418.5896626781</v>
      </c>
      <c r="W37" s="28">
        <v>0</v>
      </c>
      <c r="X37" s="28">
        <v>0</v>
      </c>
      <c r="Y37" s="29">
        <v>1614418.5896626781</v>
      </c>
      <c r="Z37" s="28">
        <v>-37589.967937692447</v>
      </c>
      <c r="AA37" s="28">
        <v>1576828.6217249855</v>
      </c>
      <c r="AB37" s="28">
        <v>-12598.685765612445</v>
      </c>
      <c r="AC37" s="37">
        <v>1564229.9359593731</v>
      </c>
      <c r="AD37" s="28">
        <v>1665572.6195076131</v>
      </c>
      <c r="AE37" s="28">
        <f t="shared" si="2"/>
        <v>-101342.68354823999</v>
      </c>
      <c r="AF37" s="30">
        <v>93702.89</v>
      </c>
      <c r="AG37" s="30"/>
      <c r="AH37" s="30"/>
      <c r="AI37" s="30">
        <v>30360</v>
      </c>
      <c r="AJ37" s="30">
        <v>254381.10000000003</v>
      </c>
      <c r="AK37" s="35"/>
      <c r="AL37" s="32">
        <v>438</v>
      </c>
      <c r="AM37" s="32">
        <v>410</v>
      </c>
      <c r="AN37" s="33">
        <v>-28</v>
      </c>
      <c r="AO37" s="10"/>
    </row>
    <row r="38" spans="1:41" x14ac:dyDescent="0.25">
      <c r="A38" s="12">
        <v>38</v>
      </c>
      <c r="B38" s="23">
        <v>102667</v>
      </c>
      <c r="C38" s="26">
        <v>3153500</v>
      </c>
      <c r="D38" s="27" t="s">
        <v>74</v>
      </c>
      <c r="E38" s="28">
        <v>1322122.9342799999</v>
      </c>
      <c r="F38" s="28">
        <v>0</v>
      </c>
      <c r="G38" s="28">
        <v>0</v>
      </c>
      <c r="H38" s="28">
        <f t="shared" si="1"/>
        <v>1322122.9342799999</v>
      </c>
      <c r="I38" s="28">
        <v>73253.292731707304</v>
      </c>
      <c r="J38" s="28">
        <v>18300</v>
      </c>
      <c r="K38" s="28">
        <v>49822.561403508829</v>
      </c>
      <c r="L38" s="28">
        <v>0</v>
      </c>
      <c r="M38" s="28">
        <v>72447.524866666645</v>
      </c>
      <c r="N38" s="28">
        <v>150000</v>
      </c>
      <c r="O38" s="28">
        <v>0</v>
      </c>
      <c r="P38" s="28">
        <v>0</v>
      </c>
      <c r="Q38" s="28">
        <v>1322122.9342799999</v>
      </c>
      <c r="R38" s="28">
        <v>213823.37900188277</v>
      </c>
      <c r="S38" s="28">
        <v>150000</v>
      </c>
      <c r="T38" s="28">
        <v>114655.92749683738</v>
      </c>
      <c r="U38" s="29">
        <v>1685946.3132818828</v>
      </c>
      <c r="V38" s="28">
        <v>1685946.3132818826</v>
      </c>
      <c r="W38" s="28">
        <v>0</v>
      </c>
      <c r="X38" s="28">
        <v>0</v>
      </c>
      <c r="Y38" s="29">
        <v>1685946.3132818828</v>
      </c>
      <c r="Z38" s="28">
        <v>-39688.59860213309</v>
      </c>
      <c r="AA38" s="28">
        <v>1646257.7146797497</v>
      </c>
      <c r="AB38" s="28">
        <v>-12291.400746938971</v>
      </c>
      <c r="AC38" s="37">
        <v>1633966.3139328107</v>
      </c>
      <c r="AD38" s="28">
        <v>1642175.1238258122</v>
      </c>
      <c r="AE38" s="28">
        <f t="shared" si="2"/>
        <v>-8208.8098930015694</v>
      </c>
      <c r="AF38" s="30">
        <v>114008</v>
      </c>
      <c r="AG38" s="30"/>
      <c r="AH38" s="30"/>
      <c r="AI38" s="30">
        <v>117900</v>
      </c>
      <c r="AJ38" s="30">
        <v>145754.09999999998</v>
      </c>
      <c r="AK38" s="35"/>
      <c r="AL38" s="32">
        <v>406</v>
      </c>
      <c r="AM38" s="32">
        <v>400</v>
      </c>
      <c r="AN38" s="33">
        <v>-6</v>
      </c>
      <c r="AO38" s="10"/>
    </row>
    <row r="39" spans="1:41" x14ac:dyDescent="0.25">
      <c r="A39" s="12">
        <v>39</v>
      </c>
      <c r="B39" s="23">
        <v>102668</v>
      </c>
      <c r="C39" s="26">
        <v>3153501</v>
      </c>
      <c r="D39" s="27" t="s">
        <v>75</v>
      </c>
      <c r="E39" s="28">
        <v>1044477.1180811999</v>
      </c>
      <c r="F39" s="28">
        <v>0</v>
      </c>
      <c r="G39" s="28">
        <v>0</v>
      </c>
      <c r="H39" s="28">
        <f t="shared" si="1"/>
        <v>1044477.1180811999</v>
      </c>
      <c r="I39" s="28">
        <v>31646.474661976739</v>
      </c>
      <c r="J39" s="28">
        <v>1860.0000000000009</v>
      </c>
      <c r="K39" s="28">
        <v>23399.234526315751</v>
      </c>
      <c r="L39" s="28">
        <v>0</v>
      </c>
      <c r="M39" s="28">
        <v>66042.270109064484</v>
      </c>
      <c r="N39" s="28">
        <v>150000</v>
      </c>
      <c r="O39" s="28">
        <v>0</v>
      </c>
      <c r="P39" s="28">
        <v>0</v>
      </c>
      <c r="Q39" s="28">
        <v>1044477.1180811999</v>
      </c>
      <c r="R39" s="28">
        <v>122947.97929735697</v>
      </c>
      <c r="S39" s="28">
        <v>150000</v>
      </c>
      <c r="T39" s="28">
        <v>95504.845527292156</v>
      </c>
      <c r="U39" s="29">
        <v>1317425.0973785568</v>
      </c>
      <c r="V39" s="28">
        <v>1317425.0973785568</v>
      </c>
      <c r="W39" s="28">
        <v>0</v>
      </c>
      <c r="X39" s="28">
        <v>0</v>
      </c>
      <c r="Y39" s="29">
        <v>1317425.0973785568</v>
      </c>
      <c r="Z39" s="28">
        <v>-29857.916206376125</v>
      </c>
      <c r="AA39" s="28">
        <v>1287567.1811721807</v>
      </c>
      <c r="AB39" s="28">
        <v>-9710.206590081787</v>
      </c>
      <c r="AC39" s="37">
        <v>1277856.9745820989</v>
      </c>
      <c r="AD39" s="28">
        <v>1393574.2754043348</v>
      </c>
      <c r="AE39" s="28">
        <f t="shared" si="2"/>
        <v>-115717.30082223588</v>
      </c>
      <c r="AF39" s="30">
        <v>20320</v>
      </c>
      <c r="AG39" s="30"/>
      <c r="AH39" s="30"/>
      <c r="AI39" s="30">
        <v>53380</v>
      </c>
      <c r="AJ39" s="30">
        <v>97047.3</v>
      </c>
      <c r="AK39" s="35"/>
      <c r="AL39" s="32">
        <v>349</v>
      </c>
      <c r="AM39" s="32">
        <v>316</v>
      </c>
      <c r="AN39" s="33">
        <v>-33</v>
      </c>
      <c r="AO39" s="10"/>
    </row>
    <row r="40" spans="1:41" x14ac:dyDescent="0.25">
      <c r="A40" s="12">
        <v>40</v>
      </c>
      <c r="B40" s="23">
        <v>102669</v>
      </c>
      <c r="C40" s="26">
        <v>3153502</v>
      </c>
      <c r="D40" s="27" t="s">
        <v>76</v>
      </c>
      <c r="E40" s="28">
        <v>1391534.3883296999</v>
      </c>
      <c r="F40" s="28">
        <v>0</v>
      </c>
      <c r="G40" s="28">
        <v>0</v>
      </c>
      <c r="H40" s="28">
        <f t="shared" si="1"/>
        <v>1391534.3883296999</v>
      </c>
      <c r="I40" s="28">
        <v>39146.287487368412</v>
      </c>
      <c r="J40" s="28">
        <v>17340.000000000015</v>
      </c>
      <c r="K40" s="28">
        <v>56214.761750000056</v>
      </c>
      <c r="L40" s="28">
        <v>0</v>
      </c>
      <c r="M40" s="28">
        <v>84460.403086621067</v>
      </c>
      <c r="N40" s="28">
        <v>150000</v>
      </c>
      <c r="O40" s="28">
        <v>0</v>
      </c>
      <c r="P40" s="28">
        <v>0</v>
      </c>
      <c r="Q40" s="28">
        <v>1391534.3883296999</v>
      </c>
      <c r="R40" s="28">
        <v>197161.45232398954</v>
      </c>
      <c r="S40" s="28">
        <v>150000</v>
      </c>
      <c r="T40" s="28">
        <v>124897.3915436004</v>
      </c>
      <c r="U40" s="29">
        <v>1738695.8406536893</v>
      </c>
      <c r="V40" s="28">
        <v>1738695.8406536893</v>
      </c>
      <c r="W40" s="28">
        <v>0</v>
      </c>
      <c r="X40" s="28">
        <v>0</v>
      </c>
      <c r="Y40" s="29">
        <v>1738695.8406536893</v>
      </c>
      <c r="Z40" s="28">
        <v>-42601.74389944529</v>
      </c>
      <c r="AA40" s="28">
        <v>1696094.0967542441</v>
      </c>
      <c r="AB40" s="28">
        <v>-12936.699286153265</v>
      </c>
      <c r="AC40" s="37">
        <v>1683157.3974680908</v>
      </c>
      <c r="AD40" s="28">
        <v>1676539.150210304</v>
      </c>
      <c r="AE40" s="28">
        <f t="shared" si="2"/>
        <v>6618.2472577868029</v>
      </c>
      <c r="AF40" s="30">
        <v>8497</v>
      </c>
      <c r="AG40" s="30"/>
      <c r="AH40" s="30"/>
      <c r="AI40" s="30">
        <v>58080</v>
      </c>
      <c r="AJ40" s="30">
        <v>192773.7</v>
      </c>
      <c r="AK40" s="35"/>
      <c r="AL40" s="32">
        <v>420</v>
      </c>
      <c r="AM40" s="32">
        <v>421</v>
      </c>
      <c r="AN40" s="33">
        <v>1</v>
      </c>
      <c r="AO40" s="10"/>
    </row>
    <row r="41" spans="1:41" x14ac:dyDescent="0.25">
      <c r="A41" s="12">
        <v>41</v>
      </c>
      <c r="B41" s="23">
        <v>102670</v>
      </c>
      <c r="C41" s="26">
        <v>3153503</v>
      </c>
      <c r="D41" s="27" t="s">
        <v>77</v>
      </c>
      <c r="E41" s="28">
        <v>1378313.1589869</v>
      </c>
      <c r="F41" s="28">
        <v>0</v>
      </c>
      <c r="G41" s="28">
        <v>0</v>
      </c>
      <c r="H41" s="28">
        <f t="shared" si="1"/>
        <v>1378313.1589869</v>
      </c>
      <c r="I41" s="28">
        <v>23795.629005813949</v>
      </c>
      <c r="J41" s="28">
        <v>5270.0000000000018</v>
      </c>
      <c r="K41" s="28">
        <v>52040.128235294127</v>
      </c>
      <c r="L41" s="28">
        <v>0</v>
      </c>
      <c r="M41" s="28">
        <v>82029.801355966512</v>
      </c>
      <c r="N41" s="28">
        <v>150000</v>
      </c>
      <c r="O41" s="28">
        <v>0</v>
      </c>
      <c r="P41" s="28">
        <v>0</v>
      </c>
      <c r="Q41" s="28">
        <v>1378313.1589869</v>
      </c>
      <c r="R41" s="28">
        <v>163135.55859707459</v>
      </c>
      <c r="S41" s="28">
        <v>150000</v>
      </c>
      <c r="T41" s="28">
        <v>119394.19323122042</v>
      </c>
      <c r="U41" s="29">
        <v>1691448.7175839746</v>
      </c>
      <c r="V41" s="28">
        <v>1691448.7175839746</v>
      </c>
      <c r="W41" s="28">
        <v>0</v>
      </c>
      <c r="X41" s="28">
        <v>0</v>
      </c>
      <c r="Y41" s="29">
        <v>1691448.7175839746</v>
      </c>
      <c r="Z41" s="28">
        <v>-41687.70771911522</v>
      </c>
      <c r="AA41" s="28">
        <v>1649761.0098648593</v>
      </c>
      <c r="AB41" s="28">
        <v>-12813.785278683876</v>
      </c>
      <c r="AC41" s="37">
        <v>1636947.2245861755</v>
      </c>
      <c r="AD41" s="28">
        <v>1527191.835741197</v>
      </c>
      <c r="AE41" s="28">
        <f t="shared" si="2"/>
        <v>109755.38884497853</v>
      </c>
      <c r="AF41" s="30">
        <v>77052.58</v>
      </c>
      <c r="AG41" s="30"/>
      <c r="AH41" s="30"/>
      <c r="AI41" s="30">
        <v>41200</v>
      </c>
      <c r="AJ41" s="30">
        <v>130632.60000000003</v>
      </c>
      <c r="AK41" s="35"/>
      <c r="AL41" s="32">
        <v>386</v>
      </c>
      <c r="AM41" s="32">
        <v>417</v>
      </c>
      <c r="AN41" s="33">
        <v>31</v>
      </c>
      <c r="AO41" s="10"/>
    </row>
    <row r="42" spans="1:41" x14ac:dyDescent="0.25">
      <c r="A42" s="12">
        <v>42</v>
      </c>
      <c r="B42" s="23">
        <v>102671</v>
      </c>
      <c r="C42" s="26">
        <v>3153505</v>
      </c>
      <c r="D42" s="27" t="s">
        <v>78</v>
      </c>
      <c r="E42" s="28">
        <v>1378313.1589869</v>
      </c>
      <c r="F42" s="28">
        <v>0</v>
      </c>
      <c r="G42" s="28">
        <v>0</v>
      </c>
      <c r="H42" s="28">
        <f t="shared" si="1"/>
        <v>1378313.1589869</v>
      </c>
      <c r="I42" s="28">
        <v>23245.788257912624</v>
      </c>
      <c r="J42" s="28">
        <v>1413.3894230769245</v>
      </c>
      <c r="K42" s="28">
        <v>31128.675168539299</v>
      </c>
      <c r="L42" s="28">
        <v>0</v>
      </c>
      <c r="M42" s="28">
        <v>76015.115287029665</v>
      </c>
      <c r="N42" s="28">
        <v>150000</v>
      </c>
      <c r="O42" s="28">
        <v>0</v>
      </c>
      <c r="P42" s="28">
        <v>0</v>
      </c>
      <c r="Q42" s="28">
        <v>1378313.1589869</v>
      </c>
      <c r="R42" s="28">
        <v>131802.96813655851</v>
      </c>
      <c r="S42" s="28">
        <v>150000</v>
      </c>
      <c r="T42" s="28">
        <v>112938.86202980112</v>
      </c>
      <c r="U42" s="29">
        <v>1660116.1271234585</v>
      </c>
      <c r="V42" s="28">
        <v>1660116.1271234585</v>
      </c>
      <c r="W42" s="28">
        <v>0</v>
      </c>
      <c r="X42" s="28">
        <v>0</v>
      </c>
      <c r="Y42" s="29">
        <v>1660116.1271234585</v>
      </c>
      <c r="Z42" s="28">
        <v>-38916.594826759094</v>
      </c>
      <c r="AA42" s="28">
        <v>1621199.5322966995</v>
      </c>
      <c r="AB42" s="28">
        <v>-12813.785278683876</v>
      </c>
      <c r="AC42" s="37">
        <v>1608385.7470180157</v>
      </c>
      <c r="AD42" s="28">
        <v>1580083.6178242059</v>
      </c>
      <c r="AE42" s="28">
        <f t="shared" si="2"/>
        <v>28302.129193809815</v>
      </c>
      <c r="AF42" s="30">
        <v>85522.81</v>
      </c>
      <c r="AG42" s="30"/>
      <c r="AH42" s="30"/>
      <c r="AI42" s="30">
        <v>38120</v>
      </c>
      <c r="AJ42" s="30">
        <v>132639.00000000003</v>
      </c>
      <c r="AK42" s="35"/>
      <c r="AL42" s="32">
        <v>411</v>
      </c>
      <c r="AM42" s="32">
        <v>417</v>
      </c>
      <c r="AN42" s="33">
        <v>6</v>
      </c>
      <c r="AO42" s="10"/>
    </row>
    <row r="43" spans="1:41" x14ac:dyDescent="0.25">
      <c r="A43" s="12">
        <v>43</v>
      </c>
      <c r="B43" s="23">
        <v>102672</v>
      </c>
      <c r="C43" s="26">
        <v>3153506</v>
      </c>
      <c r="D43" s="27" t="s">
        <v>79</v>
      </c>
      <c r="E43" s="28">
        <v>1282459.2462515999</v>
      </c>
      <c r="F43" s="28">
        <v>0</v>
      </c>
      <c r="G43" s="28">
        <v>0</v>
      </c>
      <c r="H43" s="28">
        <f t="shared" si="1"/>
        <v>1282459.2462515999</v>
      </c>
      <c r="I43" s="28">
        <v>62952.103403265311</v>
      </c>
      <c r="J43" s="28">
        <v>7138.397932816536</v>
      </c>
      <c r="K43" s="28">
        <v>29124.876951219463</v>
      </c>
      <c r="L43" s="28">
        <v>0</v>
      </c>
      <c r="M43" s="28">
        <v>83491.612721906102</v>
      </c>
      <c r="N43" s="28">
        <v>150000</v>
      </c>
      <c r="O43" s="28">
        <v>0</v>
      </c>
      <c r="P43" s="28">
        <v>0</v>
      </c>
      <c r="Q43" s="28">
        <v>1282459.2462515999</v>
      </c>
      <c r="R43" s="28">
        <v>182706.99100920741</v>
      </c>
      <c r="S43" s="28">
        <v>150000</v>
      </c>
      <c r="T43" s="28">
        <v>122562.1440118043</v>
      </c>
      <c r="U43" s="29">
        <v>1615166.2372608073</v>
      </c>
      <c r="V43" s="28">
        <v>1615166.2372608071</v>
      </c>
      <c r="W43" s="28">
        <v>0</v>
      </c>
      <c r="X43" s="28">
        <v>0</v>
      </c>
      <c r="Y43" s="29">
        <v>1615166.2372608073</v>
      </c>
      <c r="Z43" s="28">
        <v>-36818.927269383465</v>
      </c>
      <c r="AA43" s="28">
        <v>1578347.3099914237</v>
      </c>
      <c r="AB43" s="28">
        <v>-11922.658724530802</v>
      </c>
      <c r="AC43" s="37">
        <v>1566424.6512668929</v>
      </c>
      <c r="AD43" s="28">
        <v>1564631.8419313082</v>
      </c>
      <c r="AE43" s="28">
        <f t="shared" si="2"/>
        <v>1792.8093355847523</v>
      </c>
      <c r="AF43" s="30">
        <v>78984.740000000005</v>
      </c>
      <c r="AG43" s="30"/>
      <c r="AH43" s="30"/>
      <c r="AI43" s="30">
        <v>96200</v>
      </c>
      <c r="AJ43" s="30">
        <v>123745.8</v>
      </c>
      <c r="AK43" s="35"/>
      <c r="AL43" s="32">
        <v>392</v>
      </c>
      <c r="AM43" s="32">
        <v>388</v>
      </c>
      <c r="AN43" s="33">
        <v>-4</v>
      </c>
      <c r="AO43" s="10"/>
    </row>
    <row r="44" spans="1:41" x14ac:dyDescent="0.25">
      <c r="A44" s="12">
        <v>44</v>
      </c>
      <c r="B44" s="23">
        <v>133774</v>
      </c>
      <c r="C44" s="26">
        <v>3153507</v>
      </c>
      <c r="D44" s="27" t="s">
        <v>80</v>
      </c>
      <c r="E44" s="28">
        <v>1850972.1079919999</v>
      </c>
      <c r="F44" s="28">
        <v>0</v>
      </c>
      <c r="G44" s="28">
        <v>0</v>
      </c>
      <c r="H44" s="28">
        <f t="shared" si="1"/>
        <v>1850972.1079919999</v>
      </c>
      <c r="I44" s="28">
        <v>124102.71979368423</v>
      </c>
      <c r="J44" s="28">
        <v>27949.999999999996</v>
      </c>
      <c r="K44" s="28">
        <v>77054.704999999929</v>
      </c>
      <c r="L44" s="28">
        <v>0</v>
      </c>
      <c r="M44" s="28">
        <v>139300.3964648215</v>
      </c>
      <c r="N44" s="28">
        <v>150000</v>
      </c>
      <c r="O44" s="28">
        <v>0</v>
      </c>
      <c r="P44" s="28">
        <v>0</v>
      </c>
      <c r="Q44" s="28">
        <v>1850972.1079919999</v>
      </c>
      <c r="R44" s="28">
        <v>368407.82125850569</v>
      </c>
      <c r="S44" s="28">
        <v>150000</v>
      </c>
      <c r="T44" s="28">
        <v>200779.97114398994</v>
      </c>
      <c r="U44" s="29">
        <v>2369379.9292505058</v>
      </c>
      <c r="V44" s="28">
        <v>2369379.9292505058</v>
      </c>
      <c r="W44" s="28">
        <v>0</v>
      </c>
      <c r="X44" s="28">
        <v>0</v>
      </c>
      <c r="Y44" s="29">
        <v>2369379.9292505058</v>
      </c>
      <c r="Z44" s="28">
        <v>-58184.313332384008</v>
      </c>
      <c r="AA44" s="28">
        <v>2311195.6159181218</v>
      </c>
      <c r="AB44" s="28">
        <v>-17207.961045714557</v>
      </c>
      <c r="AC44" s="37">
        <v>2293987.6548724072</v>
      </c>
      <c r="AD44" s="28">
        <v>2339114.8684100984</v>
      </c>
      <c r="AE44" s="28">
        <f t="shared" si="2"/>
        <v>-45127.213537691161</v>
      </c>
      <c r="AF44" s="30">
        <v>110098</v>
      </c>
      <c r="AG44" s="30"/>
      <c r="AH44" s="30"/>
      <c r="AI44" s="30">
        <v>187860</v>
      </c>
      <c r="AJ44" s="30">
        <v>252268.80000000005</v>
      </c>
      <c r="AK44" s="35"/>
      <c r="AL44" s="32">
        <v>578</v>
      </c>
      <c r="AM44" s="32">
        <v>560</v>
      </c>
      <c r="AN44" s="33">
        <v>-18</v>
      </c>
      <c r="AO44" s="10"/>
    </row>
    <row r="45" spans="1:41" x14ac:dyDescent="0.25">
      <c r="A45" s="12">
        <v>45</v>
      </c>
      <c r="B45" s="23">
        <v>102673</v>
      </c>
      <c r="C45" s="26">
        <v>3154050</v>
      </c>
      <c r="D45" s="27" t="s">
        <v>81</v>
      </c>
      <c r="E45" s="28">
        <v>0</v>
      </c>
      <c r="F45" s="28">
        <v>3054678.44</v>
      </c>
      <c r="G45" s="28">
        <v>2369018.9924999997</v>
      </c>
      <c r="H45" s="28">
        <f t="shared" si="1"/>
        <v>5423697.4324999992</v>
      </c>
      <c r="I45" s="28">
        <v>339704.24873766577</v>
      </c>
      <c r="J45" s="28">
        <v>33149.999999999985</v>
      </c>
      <c r="K45" s="28">
        <v>66325.512000000032</v>
      </c>
      <c r="L45" s="28">
        <v>0</v>
      </c>
      <c r="M45" s="28">
        <v>348447.40814479691</v>
      </c>
      <c r="N45" s="28">
        <v>150000</v>
      </c>
      <c r="O45" s="28">
        <v>0</v>
      </c>
      <c r="P45" s="28">
        <v>236768.1</v>
      </c>
      <c r="Q45" s="28">
        <v>5423697.4324999992</v>
      </c>
      <c r="R45" s="28">
        <v>787627.16888246266</v>
      </c>
      <c r="S45" s="28">
        <v>386768.1</v>
      </c>
      <c r="T45" s="28">
        <v>521325.26883106347</v>
      </c>
      <c r="U45" s="29">
        <v>6598092.7013824619</v>
      </c>
      <c r="V45" s="28">
        <v>0</v>
      </c>
      <c r="W45" s="28">
        <v>6598092.7013824619</v>
      </c>
      <c r="X45" s="28">
        <v>0</v>
      </c>
      <c r="Y45" s="29">
        <v>6598092.7013824619</v>
      </c>
      <c r="Z45" s="28">
        <v>-96705.91418508951</v>
      </c>
      <c r="AA45" s="28">
        <v>6501386.7871973729</v>
      </c>
      <c r="AB45" s="28">
        <v>-35614.333664255668</v>
      </c>
      <c r="AC45" s="37">
        <v>6465772.4535331177</v>
      </c>
      <c r="AD45" s="28">
        <v>6371872.7931384305</v>
      </c>
      <c r="AE45" s="28">
        <f t="shared" si="2"/>
        <v>93899.660394687206</v>
      </c>
      <c r="AF45" s="30">
        <v>110788</v>
      </c>
      <c r="AG45" s="30">
        <v>164347</v>
      </c>
      <c r="AH45" s="30"/>
      <c r="AI45" s="30">
        <v>356565</v>
      </c>
      <c r="AJ45" s="30"/>
      <c r="AK45" s="35"/>
      <c r="AL45" s="32">
        <v>1159</v>
      </c>
      <c r="AM45" s="32">
        <v>1159</v>
      </c>
      <c r="AN45" s="33">
        <v>0</v>
      </c>
      <c r="AO45" s="10"/>
    </row>
    <row r="46" spans="1:41" x14ac:dyDescent="0.25">
      <c r="A46" s="12">
        <v>46</v>
      </c>
      <c r="B46" s="23">
        <v>102674</v>
      </c>
      <c r="C46" s="26">
        <v>3154052</v>
      </c>
      <c r="D46" s="27" t="s">
        <v>82</v>
      </c>
      <c r="E46" s="28">
        <v>0</v>
      </c>
      <c r="F46" s="28">
        <v>2245578.06</v>
      </c>
      <c r="G46" s="28">
        <v>1527049.7699999998</v>
      </c>
      <c r="H46" s="28">
        <f t="shared" si="1"/>
        <v>3772627.83</v>
      </c>
      <c r="I46" s="28">
        <v>290445.06925083982</v>
      </c>
      <c r="J46" s="28">
        <v>23438.9012345679</v>
      </c>
      <c r="K46" s="28">
        <v>93689.723406674821</v>
      </c>
      <c r="L46" s="28">
        <v>0</v>
      </c>
      <c r="M46" s="28">
        <v>419347.1991590322</v>
      </c>
      <c r="N46" s="28">
        <v>150000</v>
      </c>
      <c r="O46" s="28">
        <v>0</v>
      </c>
      <c r="P46" s="28">
        <v>203917.5</v>
      </c>
      <c r="Q46" s="28">
        <v>3772627.83</v>
      </c>
      <c r="R46" s="28">
        <v>826920.89305111475</v>
      </c>
      <c r="S46" s="28">
        <v>353917.5</v>
      </c>
      <c r="T46" s="28">
        <v>545051.29195757303</v>
      </c>
      <c r="U46" s="29">
        <v>4953466.2230511149</v>
      </c>
      <c r="V46" s="28">
        <v>0</v>
      </c>
      <c r="W46" s="28">
        <v>4953466.223051114</v>
      </c>
      <c r="X46" s="28">
        <v>0</v>
      </c>
      <c r="Y46" s="29">
        <v>4953466.2230511149</v>
      </c>
      <c r="Z46" s="28">
        <v>-73382.859419946064</v>
      </c>
      <c r="AA46" s="28">
        <v>4880083.3636311693</v>
      </c>
      <c r="AB46" s="28">
        <v>-24920.815014418764</v>
      </c>
      <c r="AC46" s="37">
        <v>4855162.5486167502</v>
      </c>
      <c r="AD46" s="28">
        <v>4543968.9003679333</v>
      </c>
      <c r="AE46" s="28">
        <f t="shared" si="2"/>
        <v>311193.64824881684</v>
      </c>
      <c r="AF46" s="30">
        <v>206973.13</v>
      </c>
      <c r="AG46" s="30">
        <v>593768</v>
      </c>
      <c r="AH46" s="30"/>
      <c r="AI46" s="30">
        <v>292187.5</v>
      </c>
      <c r="AJ46" s="30"/>
      <c r="AK46" s="35"/>
      <c r="AL46" s="32">
        <v>769</v>
      </c>
      <c r="AM46" s="32">
        <v>811</v>
      </c>
      <c r="AN46" s="33">
        <v>42</v>
      </c>
      <c r="AO46" s="10"/>
    </row>
    <row r="47" spans="1:41" x14ac:dyDescent="0.25">
      <c r="A47" s="12">
        <v>47</v>
      </c>
      <c r="B47" s="23">
        <v>102679</v>
      </c>
      <c r="C47" s="26">
        <v>3154500</v>
      </c>
      <c r="D47" s="27" t="s">
        <v>83</v>
      </c>
      <c r="E47" s="28">
        <v>0</v>
      </c>
      <c r="F47" s="28">
        <v>3041698.2199999997</v>
      </c>
      <c r="G47" s="28">
        <v>2384707.86</v>
      </c>
      <c r="H47" s="28">
        <f t="shared" si="1"/>
        <v>5426406.0800000001</v>
      </c>
      <c r="I47" s="28">
        <v>227624.63057195477</v>
      </c>
      <c r="J47" s="28">
        <v>28164.300518134696</v>
      </c>
      <c r="K47" s="28">
        <v>63310.715999999993</v>
      </c>
      <c r="L47" s="28">
        <v>0</v>
      </c>
      <c r="M47" s="28">
        <v>447129.07829683041</v>
      </c>
      <c r="N47" s="28">
        <v>150000</v>
      </c>
      <c r="O47" s="28">
        <v>0</v>
      </c>
      <c r="P47" s="28">
        <v>235980</v>
      </c>
      <c r="Q47" s="28">
        <v>5426406.0800000001</v>
      </c>
      <c r="R47" s="28">
        <v>766228.72538691992</v>
      </c>
      <c r="S47" s="28">
        <v>385980</v>
      </c>
      <c r="T47" s="28">
        <v>608368.12340583932</v>
      </c>
      <c r="U47" s="29">
        <v>6578614.8053869195</v>
      </c>
      <c r="V47" s="28">
        <v>0</v>
      </c>
      <c r="W47" s="28">
        <v>6578614.8053869195</v>
      </c>
      <c r="X47" s="28">
        <v>0</v>
      </c>
      <c r="Y47" s="29">
        <v>6578614.8053869195</v>
      </c>
      <c r="Z47" s="28">
        <v>-98545.971713186795</v>
      </c>
      <c r="AA47" s="28">
        <v>6480068.8336737324</v>
      </c>
      <c r="AB47" s="28">
        <v>-35614.333664255668</v>
      </c>
      <c r="AC47" s="37">
        <v>6444454.5000094771</v>
      </c>
      <c r="AD47" s="28">
        <v>6356201.3317071106</v>
      </c>
      <c r="AE47" s="28">
        <f t="shared" si="2"/>
        <v>88253.16830236651</v>
      </c>
      <c r="AF47" s="30">
        <v>241356.92</v>
      </c>
      <c r="AG47" s="30">
        <v>164347</v>
      </c>
      <c r="AH47" s="30"/>
      <c r="AI47" s="30">
        <v>241350</v>
      </c>
      <c r="AJ47" s="30"/>
      <c r="AK47" s="35"/>
      <c r="AL47" s="32">
        <v>1152</v>
      </c>
      <c r="AM47" s="32">
        <v>1159</v>
      </c>
      <c r="AN47" s="33">
        <v>7</v>
      </c>
      <c r="AO47" s="10"/>
    </row>
    <row r="48" spans="1:41" x14ac:dyDescent="0.25">
      <c r="A48" s="12">
        <v>48</v>
      </c>
      <c r="B48" s="23">
        <v>102681</v>
      </c>
      <c r="C48" s="26">
        <v>3154701</v>
      </c>
      <c r="D48" s="27" t="s">
        <v>84</v>
      </c>
      <c r="E48" s="28">
        <v>0</v>
      </c>
      <c r="F48" s="28">
        <v>2574410.2999999998</v>
      </c>
      <c r="G48" s="28">
        <v>2060471.2649999999</v>
      </c>
      <c r="H48" s="28">
        <f t="shared" si="1"/>
        <v>4634881.5649999995</v>
      </c>
      <c r="I48" s="28">
        <v>163023.12805068979</v>
      </c>
      <c r="J48" s="28">
        <v>28589.999999999993</v>
      </c>
      <c r="K48" s="28">
        <v>19093.707999999995</v>
      </c>
      <c r="L48" s="28">
        <v>0</v>
      </c>
      <c r="M48" s="28">
        <v>266647.01608252642</v>
      </c>
      <c r="N48" s="28">
        <v>150000</v>
      </c>
      <c r="O48" s="28">
        <v>0</v>
      </c>
      <c r="P48" s="28">
        <v>0</v>
      </c>
      <c r="Q48" s="28">
        <v>4634881.5649999995</v>
      </c>
      <c r="R48" s="28">
        <v>477353.85213321616</v>
      </c>
      <c r="S48" s="28">
        <v>150000</v>
      </c>
      <c r="T48" s="28">
        <v>401680.3680125954</v>
      </c>
      <c r="U48" s="29">
        <v>5262235.4171332158</v>
      </c>
      <c r="V48" s="28">
        <v>0</v>
      </c>
      <c r="W48" s="28">
        <v>5262235.4171332149</v>
      </c>
      <c r="X48" s="28">
        <v>0</v>
      </c>
      <c r="Y48" s="29">
        <v>5262235.4171332158</v>
      </c>
      <c r="Z48" s="28">
        <v>-80166.581450240526</v>
      </c>
      <c r="AA48" s="28">
        <v>5182068.8356829751</v>
      </c>
      <c r="AB48" s="28">
        <v>-30390.488346806604</v>
      </c>
      <c r="AC48" s="37">
        <v>5151678.3473361684</v>
      </c>
      <c r="AD48" s="28">
        <v>5083601.0815069387</v>
      </c>
      <c r="AE48" s="28">
        <f t="shared" si="2"/>
        <v>68077.265829229727</v>
      </c>
      <c r="AF48" s="30">
        <v>366820.76</v>
      </c>
      <c r="AG48" s="30"/>
      <c r="AH48" s="30"/>
      <c r="AI48" s="30">
        <v>170200</v>
      </c>
      <c r="AJ48" s="30"/>
      <c r="AK48" s="35"/>
      <c r="AL48" s="32">
        <v>983</v>
      </c>
      <c r="AM48" s="32">
        <v>989</v>
      </c>
      <c r="AN48" s="33">
        <v>6</v>
      </c>
      <c r="AO48" s="10"/>
    </row>
    <row r="49" spans="1:41" x14ac:dyDescent="0.25">
      <c r="A49" s="12">
        <v>49</v>
      </c>
      <c r="B49" s="23">
        <v>102683</v>
      </c>
      <c r="C49" s="26">
        <v>3155400</v>
      </c>
      <c r="D49" s="27" t="s">
        <v>85</v>
      </c>
      <c r="E49" s="28">
        <v>0</v>
      </c>
      <c r="F49" s="28">
        <v>2721519.46</v>
      </c>
      <c r="G49" s="28">
        <v>2144145.2249999996</v>
      </c>
      <c r="H49" s="28">
        <f t="shared" si="1"/>
        <v>4865664.6849999996</v>
      </c>
      <c r="I49" s="28">
        <v>168218.88050398254</v>
      </c>
      <c r="J49" s="28">
        <v>27749.999999999993</v>
      </c>
      <c r="K49" s="28">
        <v>35172.620000000032</v>
      </c>
      <c r="L49" s="28">
        <v>0</v>
      </c>
      <c r="M49" s="28">
        <v>227736.07708346419</v>
      </c>
      <c r="N49" s="28">
        <v>150000</v>
      </c>
      <c r="O49" s="28">
        <v>0</v>
      </c>
      <c r="P49" s="28">
        <v>0</v>
      </c>
      <c r="Q49" s="28">
        <v>4865664.6849999996</v>
      </c>
      <c r="R49" s="28">
        <v>458877.57758744678</v>
      </c>
      <c r="S49" s="28">
        <v>150000</v>
      </c>
      <c r="T49" s="28">
        <v>368974.58225886244</v>
      </c>
      <c r="U49" s="29">
        <v>5474542.2625874467</v>
      </c>
      <c r="V49" s="28">
        <v>0</v>
      </c>
      <c r="W49" s="28">
        <v>5474542.2625874458</v>
      </c>
      <c r="X49" s="28">
        <v>0</v>
      </c>
      <c r="Y49" s="29">
        <v>5474542.2625874467</v>
      </c>
      <c r="Z49" s="28">
        <v>-83869.144397160519</v>
      </c>
      <c r="AA49" s="28">
        <v>5390673.1181902857</v>
      </c>
      <c r="AB49" s="28">
        <v>-31926.913440173976</v>
      </c>
      <c r="AC49" s="37">
        <v>5358746.2047501113</v>
      </c>
      <c r="AD49" s="28">
        <v>5318974.816908502</v>
      </c>
      <c r="AE49" s="28">
        <f t="shared" si="2"/>
        <v>39771.387841609307</v>
      </c>
      <c r="AF49" s="30">
        <v>141177.68</v>
      </c>
      <c r="AG49" s="30"/>
      <c r="AH49" s="30"/>
      <c r="AI49" s="30">
        <v>179880</v>
      </c>
      <c r="AJ49" s="30"/>
      <c r="AK49" s="35"/>
      <c r="AL49" s="32">
        <v>1040</v>
      </c>
      <c r="AM49" s="32">
        <v>1039</v>
      </c>
      <c r="AN49" s="33">
        <v>-1</v>
      </c>
      <c r="AO49" s="10"/>
    </row>
    <row r="50" spans="1:41" x14ac:dyDescent="0.25">
      <c r="A50" s="12">
        <v>50</v>
      </c>
      <c r="B50" s="23">
        <v>140187</v>
      </c>
      <c r="C50" s="26">
        <v>3152000</v>
      </c>
      <c r="D50" s="27" t="s">
        <v>86</v>
      </c>
      <c r="E50" s="28">
        <v>935401.97600309993</v>
      </c>
      <c r="F50" s="28">
        <v>0</v>
      </c>
      <c r="G50" s="28">
        <v>0</v>
      </c>
      <c r="H50" s="28">
        <f t="shared" si="1"/>
        <v>935401.97600309993</v>
      </c>
      <c r="I50" s="28">
        <v>134873.05338979379</v>
      </c>
      <c r="J50" s="28">
        <v>18184.255319148928</v>
      </c>
      <c r="K50" s="28">
        <v>26267.317124999998</v>
      </c>
      <c r="L50" s="28">
        <v>0</v>
      </c>
      <c r="M50" s="28">
        <v>82253.193531141922</v>
      </c>
      <c r="N50" s="28">
        <v>150000</v>
      </c>
      <c r="O50" s="28">
        <v>0</v>
      </c>
      <c r="P50" s="28">
        <v>6565.9</v>
      </c>
      <c r="Q50" s="28">
        <v>935401.97600309993</v>
      </c>
      <c r="R50" s="28">
        <v>261577.81936508464</v>
      </c>
      <c r="S50" s="28">
        <v>156565.9</v>
      </c>
      <c r="T50" s="28">
        <v>120943.97380211369</v>
      </c>
      <c r="U50" s="29">
        <v>1353545.6953681845</v>
      </c>
      <c r="V50" s="28">
        <v>1353545.6953681845</v>
      </c>
      <c r="W50" s="28">
        <v>0</v>
      </c>
      <c r="X50" s="28">
        <v>0</v>
      </c>
      <c r="Y50" s="29">
        <v>1353545.6953681845</v>
      </c>
      <c r="Z50" s="28">
        <v>0</v>
      </c>
      <c r="AA50" s="28">
        <v>1353545.6953681845</v>
      </c>
      <c r="AB50" s="28">
        <v>0</v>
      </c>
      <c r="AC50" s="37">
        <v>1353545.6953681845</v>
      </c>
      <c r="AD50" s="28">
        <v>1364926.1100344588</v>
      </c>
      <c r="AE50" s="28">
        <f t="shared" si="2"/>
        <v>-11380.41466627433</v>
      </c>
      <c r="AF50" s="30"/>
      <c r="AG50" s="30"/>
      <c r="AH50" s="30"/>
      <c r="AI50" s="30"/>
      <c r="AJ50" s="30">
        <v>157484.70000000004</v>
      </c>
      <c r="AK50" s="35"/>
      <c r="AL50" s="32">
        <v>293</v>
      </c>
      <c r="AM50" s="32">
        <v>283</v>
      </c>
      <c r="AN50" s="33">
        <v>-10</v>
      </c>
      <c r="AO50" s="10"/>
    </row>
    <row r="51" spans="1:41" x14ac:dyDescent="0.25">
      <c r="A51" s="12">
        <v>51</v>
      </c>
      <c r="B51" s="23">
        <v>141027</v>
      </c>
      <c r="C51" s="26">
        <v>3152001</v>
      </c>
      <c r="D51" s="27" t="s">
        <v>87</v>
      </c>
      <c r="E51" s="28">
        <v>381762.99727334996</v>
      </c>
      <c r="F51" s="28">
        <v>0</v>
      </c>
      <c r="G51" s="28">
        <v>0</v>
      </c>
      <c r="H51" s="28">
        <f t="shared" si="1"/>
        <v>381762.99727334996</v>
      </c>
      <c r="I51" s="28">
        <v>18947.825968499998</v>
      </c>
      <c r="J51" s="28">
        <v>2452.8865979381458</v>
      </c>
      <c r="K51" s="28">
        <v>14603.650147058828</v>
      </c>
      <c r="L51" s="28">
        <v>0</v>
      </c>
      <c r="M51" s="28">
        <v>20706.844908750001</v>
      </c>
      <c r="N51" s="28">
        <v>150000</v>
      </c>
      <c r="O51" s="28">
        <v>0</v>
      </c>
      <c r="P51" s="28">
        <v>832.48</v>
      </c>
      <c r="Q51" s="28">
        <v>381762.99727334996</v>
      </c>
      <c r="R51" s="28">
        <v>56711.207622246977</v>
      </c>
      <c r="S51" s="28">
        <v>150832.48000000001</v>
      </c>
      <c r="T51" s="28">
        <v>32390.991097227568</v>
      </c>
      <c r="U51" s="29">
        <v>589306.68489559693</v>
      </c>
      <c r="V51" s="28">
        <v>589306.68489559693</v>
      </c>
      <c r="W51" s="28">
        <v>0</v>
      </c>
      <c r="X51" s="28">
        <v>0</v>
      </c>
      <c r="Y51" s="29">
        <v>589306.68489559693</v>
      </c>
      <c r="Z51" s="28">
        <v>0</v>
      </c>
      <c r="AA51" s="28">
        <v>589306.68489559693</v>
      </c>
      <c r="AB51" s="28">
        <v>0</v>
      </c>
      <c r="AC51" s="37">
        <v>589306.68489559693</v>
      </c>
      <c r="AD51" s="28">
        <v>478971.01645723794</v>
      </c>
      <c r="AE51" s="28">
        <f t="shared" si="2"/>
        <v>110335.66843835899</v>
      </c>
      <c r="AF51" s="30"/>
      <c r="AG51" s="30"/>
      <c r="AH51" s="30"/>
      <c r="AI51" s="30"/>
      <c r="AJ51" s="30"/>
      <c r="AK51" s="35"/>
      <c r="AL51" s="32">
        <v>88.166666666666671</v>
      </c>
      <c r="AM51" s="32">
        <v>115.5</v>
      </c>
      <c r="AN51" s="33">
        <v>27.333333333333329</v>
      </c>
      <c r="AO51" s="10"/>
    </row>
    <row r="52" spans="1:41" x14ac:dyDescent="0.25">
      <c r="A52" s="12">
        <v>52</v>
      </c>
      <c r="B52" s="23">
        <v>141143</v>
      </c>
      <c r="C52" s="26">
        <v>3152002</v>
      </c>
      <c r="D52" s="27" t="s">
        <v>88</v>
      </c>
      <c r="E52" s="28">
        <v>1447724.6130365999</v>
      </c>
      <c r="F52" s="28">
        <v>0</v>
      </c>
      <c r="G52" s="28">
        <v>0</v>
      </c>
      <c r="H52" s="28">
        <f t="shared" si="1"/>
        <v>1447724.6130365999</v>
      </c>
      <c r="I52" s="28">
        <v>133997.48870903667</v>
      </c>
      <c r="J52" s="28">
        <v>19338.302752293603</v>
      </c>
      <c r="K52" s="28">
        <v>43820.74368</v>
      </c>
      <c r="L52" s="28">
        <v>0</v>
      </c>
      <c r="M52" s="28">
        <v>115171.24717516763</v>
      </c>
      <c r="N52" s="28">
        <v>150000</v>
      </c>
      <c r="O52" s="28">
        <v>0</v>
      </c>
      <c r="P52" s="28">
        <v>7157.35</v>
      </c>
      <c r="Q52" s="28">
        <v>1447724.6130365999</v>
      </c>
      <c r="R52" s="28">
        <v>312327.78231649788</v>
      </c>
      <c r="S52" s="28">
        <v>157157.35</v>
      </c>
      <c r="T52" s="28">
        <v>166697.94164721566</v>
      </c>
      <c r="U52" s="29">
        <v>1917209.745353098</v>
      </c>
      <c r="V52" s="28">
        <v>1917209.7453530976</v>
      </c>
      <c r="W52" s="28">
        <v>0</v>
      </c>
      <c r="X52" s="28">
        <v>0</v>
      </c>
      <c r="Y52" s="29">
        <v>1917209.745353098</v>
      </c>
      <c r="Z52" s="28">
        <v>0</v>
      </c>
      <c r="AA52" s="28">
        <v>1917209.745353098</v>
      </c>
      <c r="AB52" s="28">
        <v>0</v>
      </c>
      <c r="AC52" s="37">
        <v>1917209.745353098</v>
      </c>
      <c r="AD52" s="28">
        <v>1817522.1992523817</v>
      </c>
      <c r="AE52" s="28">
        <f t="shared" si="2"/>
        <v>99687.546100716339</v>
      </c>
      <c r="AF52" s="30"/>
      <c r="AG52" s="30"/>
      <c r="AH52" s="30"/>
      <c r="AI52" s="30"/>
      <c r="AJ52" s="30">
        <v>241235.70000000007</v>
      </c>
      <c r="AK52" s="35"/>
      <c r="AL52" s="32">
        <v>414</v>
      </c>
      <c r="AM52" s="32">
        <v>438</v>
      </c>
      <c r="AN52" s="33">
        <v>24</v>
      </c>
      <c r="AO52" s="10"/>
    </row>
    <row r="53" spans="1:41" x14ac:dyDescent="0.25">
      <c r="A53" s="12">
        <v>53</v>
      </c>
      <c r="B53" s="23">
        <v>143133</v>
      </c>
      <c r="C53" s="26">
        <v>3152003</v>
      </c>
      <c r="D53" s="27" t="s">
        <v>89</v>
      </c>
      <c r="E53" s="28">
        <v>631313.70111869997</v>
      </c>
      <c r="F53" s="28">
        <v>0</v>
      </c>
      <c r="G53" s="28">
        <v>0</v>
      </c>
      <c r="H53" s="28">
        <f t="shared" si="1"/>
        <v>631313.70111869997</v>
      </c>
      <c r="I53" s="28">
        <v>43006.949019411761</v>
      </c>
      <c r="J53" s="28">
        <v>3639.9999999999995</v>
      </c>
      <c r="K53" s="28">
        <v>33929.413636363664</v>
      </c>
      <c r="L53" s="28">
        <v>0</v>
      </c>
      <c r="M53" s="28">
        <v>49191.506406558467</v>
      </c>
      <c r="N53" s="28">
        <v>150000</v>
      </c>
      <c r="O53" s="28">
        <v>0</v>
      </c>
      <c r="P53" s="28">
        <v>3624</v>
      </c>
      <c r="Q53" s="28">
        <v>631313.70111869997</v>
      </c>
      <c r="R53" s="28">
        <v>129767.86906233389</v>
      </c>
      <c r="S53" s="28">
        <v>153624</v>
      </c>
      <c r="T53" s="28">
        <v>69639.043836467143</v>
      </c>
      <c r="U53" s="29">
        <v>914705.57018103381</v>
      </c>
      <c r="V53" s="28">
        <v>914705.57018103392</v>
      </c>
      <c r="W53" s="28">
        <v>0</v>
      </c>
      <c r="X53" s="28">
        <v>0</v>
      </c>
      <c r="Y53" s="29">
        <v>914705.57018103381</v>
      </c>
      <c r="Z53" s="28">
        <v>0</v>
      </c>
      <c r="AA53" s="28">
        <v>914705.57018103381</v>
      </c>
      <c r="AB53" s="28">
        <v>0</v>
      </c>
      <c r="AC53" s="37">
        <v>914705.57018103381</v>
      </c>
      <c r="AD53" s="28">
        <v>956489.51391550002</v>
      </c>
      <c r="AE53" s="28">
        <f t="shared" si="2"/>
        <v>-41783.943734466215</v>
      </c>
      <c r="AF53" s="30"/>
      <c r="AG53" s="30"/>
      <c r="AH53" s="30"/>
      <c r="AI53" s="30"/>
      <c r="AJ53" s="30">
        <v>97857.299999999974</v>
      </c>
      <c r="AK53" s="35"/>
      <c r="AL53" s="32">
        <v>205</v>
      </c>
      <c r="AM53" s="32">
        <v>191</v>
      </c>
      <c r="AN53" s="33">
        <v>-14</v>
      </c>
      <c r="AO53" s="10"/>
    </row>
    <row r="54" spans="1:41" x14ac:dyDescent="0.25">
      <c r="A54" s="12">
        <v>54</v>
      </c>
      <c r="B54" s="23">
        <v>144838</v>
      </c>
      <c r="C54" s="26">
        <v>3152094</v>
      </c>
      <c r="D54" s="27" t="s">
        <v>90</v>
      </c>
      <c r="E54" s="28">
        <v>1854277.4153276999</v>
      </c>
      <c r="F54" s="28">
        <v>0</v>
      </c>
      <c r="G54" s="28">
        <v>0</v>
      </c>
      <c r="H54" s="28">
        <f t="shared" si="1"/>
        <v>1854277.4153276999</v>
      </c>
      <c r="I54" s="28">
        <v>84778.08987126984</v>
      </c>
      <c r="J54" s="28">
        <v>5209.9999999999991</v>
      </c>
      <c r="K54" s="28">
        <v>31191.472762886511</v>
      </c>
      <c r="L54" s="28">
        <v>0</v>
      </c>
      <c r="M54" s="28">
        <v>142108.98341723788</v>
      </c>
      <c r="N54" s="28">
        <v>150000</v>
      </c>
      <c r="O54" s="28">
        <v>0</v>
      </c>
      <c r="P54" s="28">
        <v>12408</v>
      </c>
      <c r="Q54" s="28">
        <v>1854277.4153276999</v>
      </c>
      <c r="R54" s="28">
        <v>263288.54605139419</v>
      </c>
      <c r="S54" s="28">
        <v>162408</v>
      </c>
      <c r="T54" s="28">
        <v>197464.72778755735</v>
      </c>
      <c r="U54" s="29">
        <v>2279973.961379094</v>
      </c>
      <c r="V54" s="28">
        <v>2279973.961379094</v>
      </c>
      <c r="W54" s="28">
        <v>0</v>
      </c>
      <c r="X54" s="28">
        <v>0</v>
      </c>
      <c r="Y54" s="29">
        <v>2279973.961379094</v>
      </c>
      <c r="Z54" s="28">
        <v>0</v>
      </c>
      <c r="AA54" s="28">
        <v>2279973.961379094</v>
      </c>
      <c r="AB54" s="28">
        <v>0</v>
      </c>
      <c r="AC54" s="37">
        <v>2279973.961379094</v>
      </c>
      <c r="AD54" s="28">
        <v>2279012.8101763758</v>
      </c>
      <c r="AE54" s="28">
        <f t="shared" si="2"/>
        <v>961.15120271826163</v>
      </c>
      <c r="AF54" s="30"/>
      <c r="AG54" s="30"/>
      <c r="AH54" s="30"/>
      <c r="AI54" s="30"/>
      <c r="AJ54" s="30">
        <v>188852.40000000005</v>
      </c>
      <c r="AK54" s="35"/>
      <c r="AL54" s="32">
        <v>574</v>
      </c>
      <c r="AM54" s="32">
        <v>561</v>
      </c>
      <c r="AN54" s="33">
        <v>-13</v>
      </c>
      <c r="AO54" s="10"/>
    </row>
    <row r="55" spans="1:41" x14ac:dyDescent="0.25">
      <c r="A55" s="12">
        <v>55</v>
      </c>
      <c r="B55" s="23">
        <v>138495</v>
      </c>
      <c r="C55" s="26">
        <v>3154000</v>
      </c>
      <c r="D55" s="27" t="s">
        <v>91</v>
      </c>
      <c r="E55" s="28">
        <v>0</v>
      </c>
      <c r="F55" s="28">
        <v>2159043.2599999998</v>
      </c>
      <c r="G55" s="28">
        <v>1333553.7374999998</v>
      </c>
      <c r="H55" s="28">
        <f t="shared" si="1"/>
        <v>3492596.9974999996</v>
      </c>
      <c r="I55" s="28">
        <v>294386.28809252265</v>
      </c>
      <c r="J55" s="28">
        <v>32097.709720372834</v>
      </c>
      <c r="K55" s="28">
        <v>67330.443999999974</v>
      </c>
      <c r="L55" s="28">
        <v>0</v>
      </c>
      <c r="M55" s="28">
        <v>384974.00710974901</v>
      </c>
      <c r="N55" s="28">
        <v>150000</v>
      </c>
      <c r="O55" s="28">
        <v>0</v>
      </c>
      <c r="P55" s="28">
        <v>38258</v>
      </c>
      <c r="Q55" s="28">
        <v>3492596.9974999996</v>
      </c>
      <c r="R55" s="28">
        <v>778788.44892264437</v>
      </c>
      <c r="S55" s="28">
        <v>188258</v>
      </c>
      <c r="T55" s="28">
        <v>504937.33182853856</v>
      </c>
      <c r="U55" s="29">
        <v>4459643.446422644</v>
      </c>
      <c r="V55" s="28">
        <v>0</v>
      </c>
      <c r="W55" s="28">
        <v>4459643.4464226449</v>
      </c>
      <c r="X55" s="28">
        <v>62595.370089763193</v>
      </c>
      <c r="Y55" s="29">
        <v>4522238.8165124068</v>
      </c>
      <c r="Z55" s="28">
        <v>0</v>
      </c>
      <c r="AA55" s="28">
        <v>4522238.8165124068</v>
      </c>
      <c r="AB55" s="28">
        <v>0</v>
      </c>
      <c r="AC55" s="37">
        <v>4522238.8165124068</v>
      </c>
      <c r="AD55" s="28">
        <v>4136974.6337800557</v>
      </c>
      <c r="AE55" s="28">
        <f t="shared" si="2"/>
        <v>385264.18273235112</v>
      </c>
      <c r="AF55" s="30"/>
      <c r="AG55" s="30"/>
      <c r="AH55" s="30"/>
      <c r="AI55" s="30"/>
      <c r="AJ55" s="30"/>
      <c r="AK55" s="35"/>
      <c r="AL55" s="32">
        <v>687</v>
      </c>
      <c r="AM55" s="32">
        <v>754</v>
      </c>
      <c r="AN55" s="33">
        <v>67</v>
      </c>
      <c r="AO55" s="10"/>
    </row>
    <row r="56" spans="1:41" x14ac:dyDescent="0.25">
      <c r="A56" s="12">
        <v>56</v>
      </c>
      <c r="B56" s="23">
        <v>131897</v>
      </c>
      <c r="C56" s="26">
        <v>3156905</v>
      </c>
      <c r="D56" s="27" t="s">
        <v>92</v>
      </c>
      <c r="E56" s="28">
        <v>0</v>
      </c>
      <c r="F56" s="28">
        <v>2704212.5</v>
      </c>
      <c r="G56" s="28">
        <v>1783301.2724999997</v>
      </c>
      <c r="H56" s="28">
        <f t="shared" si="1"/>
        <v>4487513.7725</v>
      </c>
      <c r="I56" s="28">
        <v>349637.10325236275</v>
      </c>
      <c r="J56" s="28">
        <v>46309.999999999971</v>
      </c>
      <c r="K56" s="28">
        <v>15073.979999999994</v>
      </c>
      <c r="L56" s="28">
        <v>0</v>
      </c>
      <c r="M56" s="28">
        <v>387048.80782961019</v>
      </c>
      <c r="N56" s="28">
        <v>150000</v>
      </c>
      <c r="O56" s="28">
        <v>0</v>
      </c>
      <c r="P56" s="28">
        <v>57904</v>
      </c>
      <c r="Q56" s="28">
        <v>4487513.7725</v>
      </c>
      <c r="R56" s="28">
        <v>798069.89108197298</v>
      </c>
      <c r="S56" s="28">
        <v>207904</v>
      </c>
      <c r="T56" s="28">
        <v>538831.36246734648</v>
      </c>
      <c r="U56" s="29">
        <v>5493487.6635819729</v>
      </c>
      <c r="V56" s="28">
        <v>0</v>
      </c>
      <c r="W56" s="28">
        <v>5493487.6635819729</v>
      </c>
      <c r="X56" s="28">
        <v>0</v>
      </c>
      <c r="Y56" s="29">
        <v>5493487.6635819729</v>
      </c>
      <c r="Z56" s="28">
        <v>0</v>
      </c>
      <c r="AA56" s="28">
        <v>5493487.6635819729</v>
      </c>
      <c r="AB56" s="28">
        <v>0</v>
      </c>
      <c r="AC56" s="37">
        <v>5493487.6635819729</v>
      </c>
      <c r="AD56" s="28">
        <v>5149401.9260588689</v>
      </c>
      <c r="AE56" s="28">
        <f t="shared" si="2"/>
        <v>344085.73752310406</v>
      </c>
      <c r="AF56" s="30"/>
      <c r="AG56" s="30"/>
      <c r="AH56" s="30">
        <v>160000</v>
      </c>
      <c r="AI56" s="30"/>
      <c r="AJ56" s="30"/>
      <c r="AK56" s="35"/>
      <c r="AL56" s="32">
        <v>908</v>
      </c>
      <c r="AM56" s="32">
        <v>966</v>
      </c>
      <c r="AN56" s="33">
        <v>58</v>
      </c>
      <c r="AO56" s="10"/>
    </row>
    <row r="57" spans="1:41" x14ac:dyDescent="0.25">
      <c r="A57" s="12">
        <v>57</v>
      </c>
      <c r="B57" s="23">
        <v>134003</v>
      </c>
      <c r="C57" s="26">
        <v>3156906</v>
      </c>
      <c r="D57" s="27" t="s">
        <v>93</v>
      </c>
      <c r="E57" s="28">
        <v>0</v>
      </c>
      <c r="F57" s="28">
        <v>1730696</v>
      </c>
      <c r="G57" s="28">
        <v>1401538.8299999998</v>
      </c>
      <c r="H57" s="28">
        <f t="shared" si="1"/>
        <v>3132234.83</v>
      </c>
      <c r="I57" s="28">
        <v>241719.01683675096</v>
      </c>
      <c r="J57" s="28">
        <v>32240.000000000029</v>
      </c>
      <c r="K57" s="28">
        <v>116343.99860122711</v>
      </c>
      <c r="L57" s="28">
        <v>0</v>
      </c>
      <c r="M57" s="28">
        <v>437536.83029027592</v>
      </c>
      <c r="N57" s="28">
        <v>150000</v>
      </c>
      <c r="O57" s="28">
        <v>0</v>
      </c>
      <c r="P57" s="28">
        <v>41052.11</v>
      </c>
      <c r="Q57" s="28">
        <v>3132234.83</v>
      </c>
      <c r="R57" s="28">
        <v>827839.84572825395</v>
      </c>
      <c r="S57" s="28">
        <v>191052.11</v>
      </c>
      <c r="T57" s="28">
        <v>543238.60272395099</v>
      </c>
      <c r="U57" s="29">
        <v>4151126.7857282539</v>
      </c>
      <c r="V57" s="28">
        <v>0</v>
      </c>
      <c r="W57" s="28">
        <v>4151126.7857282539</v>
      </c>
      <c r="X57" s="28">
        <v>0</v>
      </c>
      <c r="Y57" s="29">
        <v>4151126.7857282539</v>
      </c>
      <c r="Z57" s="28">
        <v>0</v>
      </c>
      <c r="AA57" s="28">
        <v>4151126.7857282539</v>
      </c>
      <c r="AB57" s="28">
        <v>0</v>
      </c>
      <c r="AC57" s="37">
        <v>4151126.7857282539</v>
      </c>
      <c r="AD57" s="28">
        <v>4358660.7605874045</v>
      </c>
      <c r="AE57" s="28">
        <f t="shared" si="2"/>
        <v>-207533.97485915059</v>
      </c>
      <c r="AF57" s="30"/>
      <c r="AG57" s="30"/>
      <c r="AH57" s="30"/>
      <c r="AI57" s="30"/>
      <c r="AJ57" s="30"/>
      <c r="AK57" s="35"/>
      <c r="AL57" s="32">
        <v>717</v>
      </c>
      <c r="AM57" s="32">
        <v>668</v>
      </c>
      <c r="AN57" s="33">
        <v>-49</v>
      </c>
      <c r="AO57" s="10"/>
    </row>
    <row r="58" spans="1:41" x14ac:dyDescent="0.25">
      <c r="A58" s="12">
        <v>58</v>
      </c>
      <c r="B58" s="23">
        <v>315999</v>
      </c>
      <c r="C58" s="26">
        <v>3159999</v>
      </c>
      <c r="D58" s="27" t="s">
        <v>94</v>
      </c>
      <c r="E58" s="28">
        <v>0</v>
      </c>
      <c r="F58" s="28">
        <v>302871.8</v>
      </c>
      <c r="G58" s="28">
        <v>0</v>
      </c>
      <c r="H58" s="28">
        <f t="shared" si="1"/>
        <v>302871.8</v>
      </c>
      <c r="I58" s="28">
        <v>19248.399317190255</v>
      </c>
      <c r="J58" s="28">
        <v>2335.6478763156119</v>
      </c>
      <c r="K58" s="28">
        <v>5006.5482747716023</v>
      </c>
      <c r="L58" s="28">
        <v>0</v>
      </c>
      <c r="M58" s="28">
        <v>28094.162496432062</v>
      </c>
      <c r="N58" s="28">
        <v>150000</v>
      </c>
      <c r="O58" s="28">
        <v>0</v>
      </c>
      <c r="P58" s="28">
        <v>0</v>
      </c>
      <c r="Q58" s="28">
        <v>302871.8</v>
      </c>
      <c r="R58" s="28">
        <v>54684.757964709526</v>
      </c>
      <c r="S58" s="28">
        <v>150000</v>
      </c>
      <c r="T58" s="28">
        <v>37824.362215782647</v>
      </c>
      <c r="U58" s="29">
        <v>507556.55796470953</v>
      </c>
      <c r="V58" s="28">
        <v>0</v>
      </c>
      <c r="W58" s="28">
        <v>507556.55796470953</v>
      </c>
      <c r="X58" s="28">
        <v>0</v>
      </c>
      <c r="Y58" s="29">
        <v>507556.55796470953</v>
      </c>
      <c r="Z58" s="28">
        <v>0</v>
      </c>
      <c r="AA58" s="28">
        <v>507556.55796470953</v>
      </c>
      <c r="AB58" s="28">
        <v>0</v>
      </c>
      <c r="AC58" s="37">
        <v>507556.55796470953</v>
      </c>
      <c r="AD58" s="28"/>
      <c r="AE58" s="28">
        <f t="shared" si="2"/>
        <v>507556.55796470953</v>
      </c>
      <c r="AF58" s="30"/>
      <c r="AG58" s="30"/>
      <c r="AH58" s="30"/>
      <c r="AI58" s="30"/>
      <c r="AJ58" s="30"/>
      <c r="AK58" s="35"/>
      <c r="AL58" s="32">
        <v>0</v>
      </c>
      <c r="AM58" s="32">
        <v>70</v>
      </c>
      <c r="AN58" s="32">
        <v>70</v>
      </c>
      <c r="AO58" s="10"/>
    </row>
  </sheetData>
  <mergeCells count="3">
    <mergeCell ref="A2:AE2"/>
    <mergeCell ref="B5:D5"/>
    <mergeCell ref="AL2:AN2"/>
  </mergeCells>
  <pageMargins left="0.7" right="0.7" top="0.75" bottom="0.75" header="0.3" footer="0.3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7064F37857245A064D62789927899" ma:contentTypeVersion="1" ma:contentTypeDescription="Create a new document." ma:contentTypeScope="" ma:versionID="e8b081f741e433876d3171b65d8869a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c06a9f54ef76a703a1431fcddf18b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9255D0-15C5-4D7F-94D8-C7EE1623A50A}"/>
</file>

<file path=customXml/itemProps2.xml><?xml version="1.0" encoding="utf-8"?>
<ds:datastoreItem xmlns:ds="http://schemas.openxmlformats.org/officeDocument/2006/customXml" ds:itemID="{DEC2E03D-CEAD-49D3-BC7D-F391B8D316A6}"/>
</file>

<file path=customXml/itemProps3.xml><?xml version="1.0" encoding="utf-8"?>
<ds:datastoreItem xmlns:ds="http://schemas.openxmlformats.org/officeDocument/2006/customXml" ds:itemID="{20F1876C-047B-4EA4-9D96-E9202C0DD6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Michele Ralston</dc:creator>
  <cp:lastModifiedBy>marius karsten</cp:lastModifiedBy>
  <cp:lastPrinted>2018-01-30T14:53:42Z</cp:lastPrinted>
  <dcterms:created xsi:type="dcterms:W3CDTF">2018-01-29T12:45:05Z</dcterms:created>
  <dcterms:modified xsi:type="dcterms:W3CDTF">2018-01-30T14:57:20Z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0x01010080D7064F37857245A064D62789927899</vt:lpwstr>
  </property>
</Properties>
</file>