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server_it1\ac_users\Children, Schools and Families\Schools Forum\2018-19\SF04 29-01-2019\"/>
    </mc:Choice>
  </mc:AlternateContent>
  <bookViews>
    <workbookView xWindow="0" yWindow="0" windowWidth="28800" windowHeight="12300"/>
  </bookViews>
  <sheets>
    <sheet name="Sheet1" sheetId="1" r:id="rId1"/>
  </sheets>
  <externalReferences>
    <externalReference r:id="rId2"/>
  </externalReferences>
  <definedNames>
    <definedName name="_xlnm.Print_Area" localSheetId="0">Sheet1!$B$1:$CB$58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B58" i="1" l="1"/>
  <c r="BX58" i="1"/>
  <c r="AH58" i="1"/>
  <c r="AE58" i="1"/>
  <c r="AB58" i="1"/>
  <c r="O58" i="1"/>
  <c r="J58" i="1"/>
  <c r="CB57" i="1"/>
  <c r="BX57" i="1"/>
  <c r="AH57" i="1"/>
  <c r="AE57" i="1"/>
  <c r="AB57" i="1"/>
  <c r="O57" i="1"/>
  <c r="J57" i="1"/>
  <c r="CB56" i="1"/>
  <c r="BX56" i="1"/>
  <c r="AH56" i="1"/>
  <c r="AE56" i="1"/>
  <c r="AB56" i="1"/>
  <c r="O56" i="1"/>
  <c r="J56" i="1"/>
  <c r="CB55" i="1"/>
  <c r="BX55" i="1"/>
  <c r="AH55" i="1"/>
  <c r="AE55" i="1"/>
  <c r="AB55" i="1"/>
  <c r="O55" i="1"/>
  <c r="J55" i="1"/>
  <c r="CB54" i="1"/>
  <c r="BX54" i="1"/>
  <c r="AH54" i="1"/>
  <c r="AE54" i="1"/>
  <c r="AB54" i="1"/>
  <c r="O54" i="1"/>
  <c r="J54" i="1"/>
  <c r="CB53" i="1"/>
  <c r="BX53" i="1"/>
  <c r="AH53" i="1"/>
  <c r="AE53" i="1"/>
  <c r="AB53" i="1"/>
  <c r="O53" i="1"/>
  <c r="J53" i="1"/>
  <c r="CB52" i="1"/>
  <c r="BX52" i="1"/>
  <c r="AH52" i="1"/>
  <c r="AE52" i="1"/>
  <c r="AB52" i="1"/>
  <c r="O52" i="1"/>
  <c r="J52" i="1"/>
  <c r="CB51" i="1"/>
  <c r="BX51" i="1"/>
  <c r="AH51" i="1"/>
  <c r="AE51" i="1"/>
  <c r="AB51" i="1"/>
  <c r="O51" i="1"/>
  <c r="J51" i="1"/>
  <c r="CB50" i="1"/>
  <c r="BX50" i="1"/>
  <c r="AH50" i="1"/>
  <c r="AE50" i="1"/>
  <c r="AB50" i="1"/>
  <c r="O50" i="1"/>
  <c r="J50" i="1"/>
  <c r="CB49" i="1"/>
  <c r="BX49" i="1"/>
  <c r="AH49" i="1"/>
  <c r="AE49" i="1"/>
  <c r="AB49" i="1"/>
  <c r="O49" i="1"/>
  <c r="J49" i="1"/>
  <c r="CB48" i="1"/>
  <c r="BX48" i="1"/>
  <c r="AH48" i="1"/>
  <c r="AE48" i="1"/>
  <c r="AB48" i="1"/>
  <c r="O48" i="1"/>
  <c r="J48" i="1"/>
  <c r="CB47" i="1"/>
  <c r="BX47" i="1"/>
  <c r="AH47" i="1"/>
  <c r="AE47" i="1"/>
  <c r="AB47" i="1"/>
  <c r="O47" i="1"/>
  <c r="J47" i="1"/>
  <c r="CB46" i="1"/>
  <c r="BX46" i="1"/>
  <c r="AH46" i="1"/>
  <c r="AE46" i="1"/>
  <c r="AB46" i="1"/>
  <c r="O46" i="1"/>
  <c r="J46" i="1"/>
  <c r="CB45" i="1"/>
  <c r="BX45" i="1"/>
  <c r="AH45" i="1"/>
  <c r="AE45" i="1"/>
  <c r="AB45" i="1"/>
  <c r="O45" i="1"/>
  <c r="J45" i="1"/>
  <c r="CB44" i="1"/>
  <c r="BX44" i="1"/>
  <c r="AH44" i="1"/>
  <c r="AE44" i="1"/>
  <c r="AB44" i="1"/>
  <c r="O44" i="1"/>
  <c r="J44" i="1"/>
  <c r="CB43" i="1"/>
  <c r="BX43" i="1"/>
  <c r="AH43" i="1"/>
  <c r="AE43" i="1"/>
  <c r="AB43" i="1"/>
  <c r="O43" i="1"/>
  <c r="J43" i="1"/>
  <c r="CB42" i="1"/>
  <c r="BX42" i="1"/>
  <c r="AH42" i="1"/>
  <c r="AE42" i="1"/>
  <c r="AB42" i="1"/>
  <c r="O42" i="1"/>
  <c r="J42" i="1"/>
  <c r="CB41" i="1"/>
  <c r="BX41" i="1"/>
  <c r="AH41" i="1"/>
  <c r="AE41" i="1"/>
  <c r="AB41" i="1"/>
  <c r="O41" i="1"/>
  <c r="J41" i="1"/>
  <c r="CB40" i="1"/>
  <c r="BX40" i="1"/>
  <c r="AH40" i="1"/>
  <c r="AE40" i="1"/>
  <c r="AB40" i="1"/>
  <c r="O40" i="1"/>
  <c r="J40" i="1"/>
  <c r="CB39" i="1"/>
  <c r="BX39" i="1"/>
  <c r="AH39" i="1"/>
  <c r="AE39" i="1"/>
  <c r="AB39" i="1"/>
  <c r="O39" i="1"/>
  <c r="J39" i="1"/>
  <c r="CB38" i="1"/>
  <c r="BX38" i="1"/>
  <c r="AH38" i="1"/>
  <c r="AE38" i="1"/>
  <c r="AB38" i="1"/>
  <c r="O38" i="1"/>
  <c r="J38" i="1"/>
  <c r="CB37" i="1"/>
  <c r="BX37" i="1"/>
  <c r="AH37" i="1"/>
  <c r="AE37" i="1"/>
  <c r="AB37" i="1"/>
  <c r="O37" i="1"/>
  <c r="J37" i="1"/>
  <c r="CB36" i="1"/>
  <c r="BX36" i="1"/>
  <c r="AH36" i="1"/>
  <c r="AE36" i="1"/>
  <c r="AB36" i="1"/>
  <c r="O36" i="1"/>
  <c r="J36" i="1"/>
  <c r="CB35" i="1"/>
  <c r="BX35" i="1"/>
  <c r="AH35" i="1"/>
  <c r="AE35" i="1"/>
  <c r="AB35" i="1"/>
  <c r="O35" i="1"/>
  <c r="J35" i="1"/>
  <c r="CB34" i="1"/>
  <c r="BX34" i="1"/>
  <c r="AH34" i="1"/>
  <c r="AE34" i="1"/>
  <c r="AB34" i="1"/>
  <c r="O34" i="1"/>
  <c r="J34" i="1"/>
  <c r="CB33" i="1"/>
  <c r="BX33" i="1"/>
  <c r="AH33" i="1"/>
  <c r="AE33" i="1"/>
  <c r="AB33" i="1"/>
  <c r="O33" i="1"/>
  <c r="J33" i="1"/>
  <c r="CB32" i="1"/>
  <c r="BX32" i="1"/>
  <c r="AH32" i="1"/>
  <c r="AE32" i="1"/>
  <c r="AB32" i="1"/>
  <c r="O32" i="1"/>
  <c r="J32" i="1"/>
  <c r="CB31" i="1"/>
  <c r="BX31" i="1"/>
  <c r="AH31" i="1"/>
  <c r="AE31" i="1"/>
  <c r="AB31" i="1"/>
  <c r="O31" i="1"/>
  <c r="J31" i="1"/>
  <c r="CB30" i="1"/>
  <c r="BX30" i="1"/>
  <c r="AH30" i="1"/>
  <c r="AE30" i="1"/>
  <c r="AB30" i="1"/>
  <c r="O30" i="1"/>
  <c r="J30" i="1"/>
  <c r="CB29" i="1"/>
  <c r="BX29" i="1"/>
  <c r="AH29" i="1"/>
  <c r="AE29" i="1"/>
  <c r="AB29" i="1"/>
  <c r="O29" i="1"/>
  <c r="J29" i="1"/>
  <c r="CB28" i="1"/>
  <c r="BX28" i="1"/>
  <c r="AH28" i="1"/>
  <c r="AE28" i="1"/>
  <c r="AB28" i="1"/>
  <c r="O28" i="1"/>
  <c r="J28" i="1"/>
  <c r="CB27" i="1"/>
  <c r="BX27" i="1"/>
  <c r="AH27" i="1"/>
  <c r="AE27" i="1"/>
  <c r="AB27" i="1"/>
  <c r="O27" i="1"/>
  <c r="J27" i="1"/>
  <c r="CB26" i="1"/>
  <c r="BX26" i="1"/>
  <c r="AH26" i="1"/>
  <c r="AE26" i="1"/>
  <c r="AB26" i="1"/>
  <c r="O26" i="1"/>
  <c r="J26" i="1"/>
  <c r="CB25" i="1"/>
  <c r="BX25" i="1"/>
  <c r="AH25" i="1"/>
  <c r="AE25" i="1"/>
  <c r="AB25" i="1"/>
  <c r="O25" i="1"/>
  <c r="J25" i="1"/>
  <c r="CB24" i="1"/>
  <c r="BX24" i="1"/>
  <c r="AH24" i="1"/>
  <c r="AE24" i="1"/>
  <c r="AB24" i="1"/>
  <c r="O24" i="1"/>
  <c r="J24" i="1"/>
  <c r="CB23" i="1"/>
  <c r="BX23" i="1"/>
  <c r="AH23" i="1"/>
  <c r="AE23" i="1"/>
  <c r="AB23" i="1"/>
  <c r="O23" i="1"/>
  <c r="J23" i="1"/>
  <c r="CB22" i="1"/>
  <c r="BX22" i="1"/>
  <c r="AH22" i="1"/>
  <c r="AE22" i="1"/>
  <c r="AB22" i="1"/>
  <c r="O22" i="1"/>
  <c r="J22" i="1"/>
  <c r="CB21" i="1"/>
  <c r="BX21" i="1"/>
  <c r="AH21" i="1"/>
  <c r="AE21" i="1"/>
  <c r="AB21" i="1"/>
  <c r="O21" i="1"/>
  <c r="J21" i="1"/>
  <c r="CB20" i="1"/>
  <c r="BX20" i="1"/>
  <c r="AH20" i="1"/>
  <c r="AE20" i="1"/>
  <c r="AB20" i="1"/>
  <c r="O20" i="1"/>
  <c r="J20" i="1"/>
  <c r="CB19" i="1"/>
  <c r="BX19" i="1"/>
  <c r="AH19" i="1"/>
  <c r="AE19" i="1"/>
  <c r="AB19" i="1"/>
  <c r="O19" i="1"/>
  <c r="J19" i="1"/>
  <c r="CB18" i="1"/>
  <c r="BX18" i="1"/>
  <c r="AH18" i="1"/>
  <c r="AE18" i="1"/>
  <c r="AB18" i="1"/>
  <c r="O18" i="1"/>
  <c r="J18" i="1"/>
  <c r="CB17" i="1"/>
  <c r="BX17" i="1"/>
  <c r="AH17" i="1"/>
  <c r="AE17" i="1"/>
  <c r="AB17" i="1"/>
  <c r="O17" i="1"/>
  <c r="J17" i="1"/>
  <c r="CB16" i="1"/>
  <c r="BX16" i="1"/>
  <c r="AH16" i="1"/>
  <c r="AE16" i="1"/>
  <c r="AB16" i="1"/>
  <c r="O16" i="1"/>
  <c r="J16" i="1"/>
  <c r="CB15" i="1"/>
  <c r="BX15" i="1"/>
  <c r="AH15" i="1"/>
  <c r="AE15" i="1"/>
  <c r="AB15" i="1"/>
  <c r="O15" i="1"/>
  <c r="J15" i="1"/>
  <c r="CB14" i="1"/>
  <c r="BX14" i="1"/>
  <c r="AH14" i="1"/>
  <c r="AE14" i="1"/>
  <c r="AB14" i="1"/>
  <c r="O14" i="1"/>
  <c r="J14" i="1"/>
  <c r="CB13" i="1"/>
  <c r="BX13" i="1"/>
  <c r="AH13" i="1"/>
  <c r="AE13" i="1"/>
  <c r="AB13" i="1"/>
  <c r="O13" i="1"/>
  <c r="J13" i="1"/>
  <c r="CB12" i="1"/>
  <c r="BX12" i="1"/>
  <c r="AH12" i="1"/>
  <c r="AE12" i="1"/>
  <c r="AB12" i="1"/>
  <c r="O12" i="1"/>
  <c r="J12" i="1"/>
  <c r="CB11" i="1"/>
  <c r="BX11" i="1"/>
  <c r="AH11" i="1"/>
  <c r="AE11" i="1"/>
  <c r="AB11" i="1"/>
  <c r="O11" i="1"/>
  <c r="J11" i="1"/>
  <c r="CB10" i="1"/>
  <c r="BX10" i="1"/>
  <c r="AH10" i="1"/>
  <c r="AE10" i="1"/>
  <c r="AB10" i="1"/>
  <c r="O10" i="1"/>
  <c r="O5" i="1" s="1"/>
  <c r="J10" i="1"/>
  <c r="CB9" i="1"/>
  <c r="BX9" i="1"/>
  <c r="AH9" i="1"/>
  <c r="AE9" i="1"/>
  <c r="AB9" i="1"/>
  <c r="AB5" i="1" s="1"/>
  <c r="O9" i="1"/>
  <c r="J9" i="1"/>
  <c r="CB8" i="1"/>
  <c r="BX8" i="1"/>
  <c r="AH8" i="1"/>
  <c r="AE8" i="1"/>
  <c r="AB8" i="1"/>
  <c r="O8" i="1"/>
  <c r="J8" i="1"/>
  <c r="CB7" i="1"/>
  <c r="BX7" i="1"/>
  <c r="AH7" i="1"/>
  <c r="AH5" i="1" s="1"/>
  <c r="AE7" i="1"/>
  <c r="AB7" i="1"/>
  <c r="O7" i="1"/>
  <c r="J7" i="1"/>
  <c r="CB6" i="1"/>
  <c r="BX6" i="1"/>
  <c r="BX5" i="1" s="1"/>
  <c r="AH6" i="1"/>
  <c r="AE6" i="1"/>
  <c r="AE5" i="1" s="1"/>
  <c r="AB6" i="1"/>
  <c r="O6" i="1"/>
  <c r="J6" i="1"/>
  <c r="CB5" i="1"/>
  <c r="CA5" i="1"/>
  <c r="BZ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G5" i="1"/>
  <c r="AF5" i="1"/>
  <c r="AD5" i="1"/>
  <c r="AC5" i="1"/>
  <c r="AA5" i="1"/>
  <c r="Z5" i="1"/>
  <c r="Y5" i="1"/>
  <c r="X5" i="1"/>
  <c r="W5" i="1"/>
  <c r="V5" i="1"/>
  <c r="U5" i="1"/>
  <c r="T5" i="1"/>
  <c r="S5" i="1"/>
  <c r="R5" i="1"/>
  <c r="Q5" i="1"/>
  <c r="P5" i="1"/>
  <c r="N5" i="1"/>
  <c r="M5" i="1"/>
  <c r="L5" i="1"/>
  <c r="K5" i="1"/>
  <c r="J5" i="1" l="1"/>
</calcChain>
</file>

<file path=xl/sharedStrings.xml><?xml version="1.0" encoding="utf-8"?>
<sst xmlns="http://schemas.openxmlformats.org/spreadsheetml/2006/main" count="452" uniqueCount="136">
  <si>
    <t>Adjusted factors match</t>
  </si>
  <si>
    <t>LAESTAB</t>
  </si>
  <si>
    <t>School Name</t>
  </si>
  <si>
    <t>NOR
(from Adjusted Factors column O)</t>
  </si>
  <si>
    <t>NOR Primary
(from Adjusted Factors column P)</t>
  </si>
  <si>
    <t>NOR Secondary
(from Adjusted Factors column S)</t>
  </si>
  <si>
    <t>Basic Entitlement (Primary)</t>
  </si>
  <si>
    <t>Basic Entitlement (KS3)</t>
  </si>
  <si>
    <t>Basic Entitlement (KS4)</t>
  </si>
  <si>
    <t>Basic Entitlement</t>
  </si>
  <si>
    <t>Free School Meals 
(Primary)</t>
  </si>
  <si>
    <t>Free School Meals
(Secondary)</t>
  </si>
  <si>
    <t>Free School Meals Ever 6
(Primary)</t>
  </si>
  <si>
    <t>Free School Meals Ever 6
(Secondary)</t>
  </si>
  <si>
    <t>Free School Meals</t>
  </si>
  <si>
    <t>IDACI (P F)</t>
  </si>
  <si>
    <t>IDACI (P E)</t>
  </si>
  <si>
    <t>IDACI (P D)</t>
  </si>
  <si>
    <t>IDACI (P C)</t>
  </si>
  <si>
    <t>IDACI (P B)</t>
  </si>
  <si>
    <t>IDACI (P A)</t>
  </si>
  <si>
    <t>IDACI (S F)</t>
  </si>
  <si>
    <t>IDACI (S E)</t>
  </si>
  <si>
    <t>IDACI (S D)</t>
  </si>
  <si>
    <t>IDACI (S C)</t>
  </si>
  <si>
    <t>IDACI (S B)</t>
  </si>
  <si>
    <t>IDACI (S A)</t>
  </si>
  <si>
    <t>IDACI</t>
  </si>
  <si>
    <t>EAL (P)</t>
  </si>
  <si>
    <t>EAL (S)</t>
  </si>
  <si>
    <t>EAL</t>
  </si>
  <si>
    <t>Low Attainment (P)</t>
  </si>
  <si>
    <t>Low Attainment (S)</t>
  </si>
  <si>
    <t xml:space="preserve">Low Attainment </t>
  </si>
  <si>
    <t>Lump Sum</t>
  </si>
  <si>
    <t>Split Sites</t>
  </si>
  <si>
    <t>Rates</t>
  </si>
  <si>
    <t>Basic Entitlement Total</t>
  </si>
  <si>
    <t>AEN Total</t>
  </si>
  <si>
    <t>School Factors total</t>
  </si>
  <si>
    <t>Notional SEN Budget</t>
  </si>
  <si>
    <t>Total Allocation</t>
  </si>
  <si>
    <t>Minimum per pupil funding: adjusted total allocation (excluding selected premises costs)</t>
  </si>
  <si>
    <t>Minimum per pupil funding: minimum per pupil rate</t>
  </si>
  <si>
    <t>Minimum per pupil funding: minimum funding level</t>
  </si>
  <si>
    <t>Minimum per pupil funding: additional funding to meet the primary minimum funding level</t>
  </si>
  <si>
    <t>Minimum per pupil funding: additional funding to meet the secondary minimum funding level</t>
  </si>
  <si>
    <t>Total allocation including minimum funding level adjustment</t>
  </si>
  <si>
    <t>Total Allocation for funding floor comparison</t>
  </si>
  <si>
    <t>19-20 funding floor per pupil rate</t>
  </si>
  <si>
    <t>17-18 funding floor per pupil rate</t>
  </si>
  <si>
    <t>Funding floor % change</t>
  </si>
  <si>
    <t>Funding floor adjustment</t>
  </si>
  <si>
    <t>Total allocation including funding floor protection</t>
  </si>
  <si>
    <t>Primary Funding</t>
  </si>
  <si>
    <t>Secondary Funding</t>
  </si>
  <si>
    <t>19-20 MFG budget using minimum funding level and funding floor protection</t>
  </si>
  <si>
    <t>Minimum allocation after capping/scaling</t>
  </si>
  <si>
    <t>19-20 MFG Budget</t>
  </si>
  <si>
    <t>19-20 MFG Unit Value</t>
  </si>
  <si>
    <t>18-19 MFG Unit Value</t>
  </si>
  <si>
    <t>MFG % change</t>
  </si>
  <si>
    <t>MFG Value adjustment</t>
  </si>
  <si>
    <t>Alternative gains cap adjustment</t>
  </si>
  <si>
    <t>19-20 MFG Adjustment</t>
  </si>
  <si>
    <t>19-20 Post MFG Budget</t>
  </si>
  <si>
    <t>Minimum per pupil funding: post MFG minimum funding per pupil rate</t>
  </si>
  <si>
    <t>Minimum per pupil funding: per pupil rate is greater than or equal to the minimum entered on the Proforma sheet?</t>
  </si>
  <si>
    <t>19-20 Post MFG per pupil Budget</t>
  </si>
  <si>
    <t xml:space="preserve">Year on year % Change
</t>
  </si>
  <si>
    <t>De-delegation</t>
  </si>
  <si>
    <t>Post De-delegation budget</t>
  </si>
  <si>
    <t>Education functions for maintained schools</t>
  </si>
  <si>
    <t>2019-20 Post De-delegation and Education functions budget</t>
  </si>
  <si>
    <t xml:space="preserve">2018-19 Post De-delegation and Education functions budget </t>
  </si>
  <si>
    <t>NOR 2018-19</t>
  </si>
  <si>
    <t>NOR 2019-20</t>
  </si>
  <si>
    <t>NOR diff</t>
  </si>
  <si>
    <t>Bond Primary School</t>
  </si>
  <si>
    <t/>
  </si>
  <si>
    <t>Y</t>
  </si>
  <si>
    <t>Dundonald Primary School</t>
  </si>
  <si>
    <t>Garfield Primary School</t>
  </si>
  <si>
    <t>Hatfeild Primary School</t>
  </si>
  <si>
    <t>Hollymount School</t>
  </si>
  <si>
    <t>Joseph Hood Primary School</t>
  </si>
  <si>
    <t>Links Primary School</t>
  </si>
  <si>
    <t>Lonesome Primary School</t>
  </si>
  <si>
    <t>Merton Abbey Primary School</t>
  </si>
  <si>
    <t>Merton Park Primary School</t>
  </si>
  <si>
    <t>Morden Primary School</t>
  </si>
  <si>
    <t>Pelham Primary School</t>
  </si>
  <si>
    <t>Haslemere Primary School</t>
  </si>
  <si>
    <t>Poplar Primary School</t>
  </si>
  <si>
    <t>St Mark's Primary School</t>
  </si>
  <si>
    <t>The Sherwood School</t>
  </si>
  <si>
    <t>Singlegate Primary School</t>
  </si>
  <si>
    <t>Wimbledon Park Primary School</t>
  </si>
  <si>
    <t>Abbotsbury Primary School</t>
  </si>
  <si>
    <t>West Wimbledon Primary School</t>
  </si>
  <si>
    <t>Cranmer Primary School</t>
  </si>
  <si>
    <t>Gorringe Park Primary School</t>
  </si>
  <si>
    <t>Hillcross Primary School</t>
  </si>
  <si>
    <t>Liberty Primary</t>
  </si>
  <si>
    <t>William Morris Primary School</t>
  </si>
  <si>
    <t>Wimbledon Chase Primary School</t>
  </si>
  <si>
    <t>Malmesbury Primary School</t>
  </si>
  <si>
    <t>All Saints' CofE Primary School</t>
  </si>
  <si>
    <t>St Matthew's CofE Primary School</t>
  </si>
  <si>
    <t>Holy Trinity CofE Primary School</t>
  </si>
  <si>
    <t>Bishop Gilpin CofE Primary School</t>
  </si>
  <si>
    <t>St Peter and Paul Catholic Primary School</t>
  </si>
  <si>
    <t>Sacred Heart Catholic Primary School</t>
  </si>
  <si>
    <t>St Teresa's Catholic Primary School</t>
  </si>
  <si>
    <t>St Mary's Catholic Primary School</t>
  </si>
  <si>
    <t>St John Fisher RC Primary School</t>
  </si>
  <si>
    <t>The Priory CofE School</t>
  </si>
  <si>
    <t>St Thomas of Canterbury Catholic Primary School</t>
  </si>
  <si>
    <t>Ricards Lodge High School</t>
  </si>
  <si>
    <t>Raynes Park High School</t>
  </si>
  <si>
    <t>Rutlish School</t>
  </si>
  <si>
    <t>Wimbledon College</t>
  </si>
  <si>
    <t>Ursuline High School Wimbledon</t>
  </si>
  <si>
    <t>Benedict Primary School</t>
  </si>
  <si>
    <t>Park Community School</t>
  </si>
  <si>
    <t>Harris Primary Academy Merton</t>
  </si>
  <si>
    <t>Beecholme Primary School</t>
  </si>
  <si>
    <t>Stanford Primary School</t>
  </si>
  <si>
    <t>Aragon Primary School</t>
  </si>
  <si>
    <t>Harris Academy Morden</t>
  </si>
  <si>
    <t>Harris Wimbledon Academy</t>
  </si>
  <si>
    <t>Harris Academy Merton</t>
  </si>
  <si>
    <t>St Mark's Church of England Academy</t>
  </si>
  <si>
    <t>2019/20 Individual Schools Budget Allocations</t>
  </si>
  <si>
    <t>Appendix 1</t>
  </si>
  <si>
    <t>Increase/decrease in  Post De-delegation and Education functions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</si>
</sst>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£&quot;* #,##0.00_);_(&quot;£&quot;* \(#,##0.00\);_(&quot;£&quot;* &quot;-&quot;??_);_(@_)"/>
    <numFmt numFmtId="165" formatCode="&quot;£&quot;#,##0"/>
    <numFmt numFmtId="166" formatCode="&quot;£&quot;#,##0.00"/>
    <numFmt numFmtId="167" formatCode="&quot;£&quot;#,##0_);[Red]\(&quot;£&quot;#,##0\)"/>
  </numFmts>
  <fonts count="7" x14ac:knownFonts="1"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164" fontId="1" fillId="2" borderId="0" xfId="1" applyFont="1" applyFill="1" applyBorder="1" applyAlignment="1" applyProtection="1">
      <alignment horizontal="right"/>
    </xf>
    <xf numFmtId="164" fontId="1" fillId="2" borderId="0" xfId="1" applyFont="1" applyFill="1" applyAlignment="1" applyProtection="1">
      <alignment horizontal="right"/>
    </xf>
    <xf numFmtId="164" fontId="3" fillId="2" borderId="0" xfId="1" applyFont="1" applyFill="1" applyAlignment="1" applyProtection="1">
      <alignment horizontal="right"/>
    </xf>
    <xf numFmtId="165" fontId="4" fillId="2" borderId="0" xfId="1" applyNumberFormat="1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4" fillId="0" borderId="0" xfId="0" applyFont="1" applyFill="1" applyAlignment="1" applyProtection="1"/>
    <xf numFmtId="166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Alignment="1" applyProtection="1">
      <alignment wrapText="1"/>
    </xf>
    <xf numFmtId="10" fontId="1" fillId="2" borderId="0" xfId="2" applyNumberFormat="1" applyFont="1" applyFill="1" applyAlignment="1" applyProtection="1">
      <alignment horizontal="right"/>
    </xf>
    <xf numFmtId="164" fontId="4" fillId="2" borderId="0" xfId="1" applyFont="1" applyFill="1" applyAlignment="1" applyProtection="1">
      <alignment horizontal="right"/>
    </xf>
    <xf numFmtId="166" fontId="1" fillId="2" borderId="0" xfId="0" applyNumberFormat="1" applyFont="1" applyFill="1" applyBorder="1" applyAlignment="1" applyProtection="1"/>
    <xf numFmtId="0" fontId="4" fillId="0" borderId="1" xfId="0" applyFont="1" applyFill="1" applyBorder="1" applyAlignment="1" applyProtection="1"/>
    <xf numFmtId="0" fontId="5" fillId="2" borderId="1" xfId="0" applyFont="1" applyFill="1" applyBorder="1" applyAlignment="1" applyProtection="1"/>
    <xf numFmtId="10" fontId="5" fillId="2" borderId="0" xfId="2" applyNumberFormat="1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1" fontId="1" fillId="3" borderId="2" xfId="0" applyNumberFormat="1" applyFont="1" applyFill="1" applyBorder="1" applyAlignment="1" applyProtection="1">
      <alignment horizontal="center" vertical="center" wrapText="1"/>
    </xf>
    <xf numFmtId="167" fontId="1" fillId="3" borderId="2" xfId="1" applyNumberFormat="1" applyFont="1" applyFill="1" applyBorder="1" applyAlignment="1" applyProtection="1">
      <alignment horizontal="center" vertical="center" wrapText="1"/>
    </xf>
    <xf numFmtId="167" fontId="1" fillId="3" borderId="3" xfId="1" applyNumberFormat="1" applyFont="1" applyFill="1" applyBorder="1" applyAlignment="1" applyProtection="1">
      <alignment horizontal="center" vertical="center" wrapText="1"/>
    </xf>
    <xf numFmtId="167" fontId="1" fillId="4" borderId="2" xfId="0" applyNumberFormat="1" applyFont="1" applyFill="1" applyBorder="1" applyAlignment="1" applyProtection="1">
      <alignment horizontal="center" vertical="center" wrapText="1"/>
    </xf>
    <xf numFmtId="167" fontId="1" fillId="3" borderId="2" xfId="0" applyNumberFormat="1" applyFont="1" applyFill="1" applyBorder="1" applyAlignment="1" applyProtection="1">
      <alignment horizontal="center" vertical="center" wrapText="1"/>
    </xf>
    <xf numFmtId="10" fontId="1" fillId="4" borderId="2" xfId="2" applyNumberFormat="1" applyFont="1" applyFill="1" applyBorder="1" applyAlignment="1" applyProtection="1">
      <alignment horizontal="center" vertical="center" wrapText="1"/>
    </xf>
    <xf numFmtId="10" fontId="1" fillId="3" borderId="2" xfId="2" applyNumberFormat="1" applyFont="1" applyFill="1" applyBorder="1" applyAlignment="1" applyProtection="1">
      <alignment horizontal="center" vertical="center" wrapText="1"/>
    </xf>
    <xf numFmtId="166" fontId="1" fillId="2" borderId="0" xfId="0" applyNumberFormat="1" applyFont="1" applyFill="1" applyBorder="1" applyAlignment="1" applyProtection="1">
      <alignment horizontal="center" vertical="center"/>
    </xf>
    <xf numFmtId="3" fontId="4" fillId="5" borderId="2" xfId="0" applyNumberFormat="1" applyFont="1" applyFill="1" applyBorder="1" applyAlignment="1" applyProtection="1">
      <alignment horizontal="right" wrapText="1"/>
    </xf>
    <xf numFmtId="165" fontId="4" fillId="5" borderId="2" xfId="0" applyNumberFormat="1" applyFont="1" applyFill="1" applyBorder="1" applyAlignment="1" applyProtection="1">
      <alignment horizontal="right" wrapText="1"/>
    </xf>
    <xf numFmtId="166" fontId="1" fillId="2" borderId="0" xfId="0" applyNumberFormat="1" applyFont="1" applyFill="1" applyBorder="1" applyProtection="1"/>
    <xf numFmtId="1" fontId="1" fillId="6" borderId="2" xfId="0" applyNumberFormat="1" applyFont="1" applyFill="1" applyBorder="1" applyAlignment="1" applyProtection="1">
      <alignment horizontal="left"/>
    </xf>
    <xf numFmtId="0" fontId="1" fillId="6" borderId="2" xfId="0" applyFont="1" applyFill="1" applyBorder="1" applyAlignment="1" applyProtection="1">
      <alignment horizontal="left"/>
    </xf>
    <xf numFmtId="4" fontId="1" fillId="6" borderId="2" xfId="2" applyNumberFormat="1" applyFont="1" applyFill="1" applyBorder="1" applyAlignment="1" applyProtection="1">
      <alignment horizontal="right"/>
    </xf>
    <xf numFmtId="166" fontId="1" fillId="6" borderId="2" xfId="2" applyNumberFormat="1" applyFont="1" applyFill="1" applyBorder="1" applyAlignment="1" applyProtection="1">
      <alignment horizontal="right"/>
    </xf>
    <xf numFmtId="3" fontId="1" fillId="6" borderId="2" xfId="2" applyNumberFormat="1" applyFont="1" applyFill="1" applyBorder="1" applyAlignment="1" applyProtection="1">
      <alignment horizontal="right"/>
    </xf>
    <xf numFmtId="1" fontId="1" fillId="2" borderId="0" xfId="0" applyNumberFormat="1" applyFont="1" applyFill="1" applyAlignment="1" applyProtection="1">
      <alignment horizontal="left"/>
    </xf>
    <xf numFmtId="166" fontId="1" fillId="2" borderId="0" xfId="1" applyNumberFormat="1" applyFont="1" applyFill="1" applyBorder="1" applyAlignment="1" applyProtection="1">
      <alignment horizontal="right"/>
    </xf>
    <xf numFmtId="166" fontId="1" fillId="2" borderId="0" xfId="1" applyNumberFormat="1" applyFont="1" applyFill="1" applyAlignment="1" applyProtection="1">
      <alignment horizontal="right"/>
    </xf>
    <xf numFmtId="166" fontId="3" fillId="2" borderId="0" xfId="1" applyNumberFormat="1" applyFont="1" applyFill="1" applyAlignment="1" applyProtection="1">
      <alignment horizontal="right"/>
    </xf>
    <xf numFmtId="166" fontId="4" fillId="2" borderId="0" xfId="1" applyNumberFormat="1" applyFont="1" applyFill="1" applyAlignment="1" applyProtection="1">
      <alignment horizontal="right"/>
    </xf>
    <xf numFmtId="3" fontId="1" fillId="6" borderId="2" xfId="0" applyNumberFormat="1" applyFont="1" applyFill="1" applyBorder="1" applyAlignment="1" applyProtection="1">
      <alignment horizontal="right"/>
    </xf>
    <xf numFmtId="3" fontId="1" fillId="6" borderId="2" xfId="0" applyNumberFormat="1" applyFont="1" applyFill="1" applyBorder="1" applyAlignment="1" applyProtection="1">
      <alignment horizontal="right" wrapText="1"/>
    </xf>
    <xf numFmtId="0" fontId="4" fillId="5" borderId="4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left" wrapText="1"/>
    </xf>
    <xf numFmtId="0" fontId="6" fillId="2" borderId="0" xfId="0" applyFont="1" applyFill="1" applyAlignment="1" applyProtection="1">
      <alignment horizontal="center"/>
    </xf>
  </cellXfs>
  <cellStyles count="3">
    <cellStyle name="Currency 3" xfId="1"/>
    <cellStyle name="Normal" xfId="0" builtinId="0"/>
    <cellStyle name="Percent 2" xfId="2"/>
  </cellStyles>
  <dxfs count="4">
    <dxf>
      <fill>
        <patternFill patternType="darkGray">
          <fgColor theme="1" tint="0.34998626667073579"/>
          <bgColor rgb="FFCCCCFF"/>
        </patternFill>
      </fill>
    </dxf>
    <dxf>
      <fill>
        <patternFill patternType="darkGray">
          <fgColor theme="1" tint="0.34998626667073579"/>
        </patternFill>
      </fill>
    </dxf>
    <dxf>
      <fill>
        <patternFill patternType="darkGray">
          <fgColor theme="1" tint="0.34998626667073579"/>
          <bgColor rgb="FFCCCCFF"/>
        </patternFill>
      </fill>
    </dxf>
    <dxf>
      <fill>
        <patternFill patternType="darkGray">
          <fgColor theme="1" tint="0.34998626667073579"/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dren,%20Schools%20and%20Families/BUDGETS/Budget%202019-20/Schools%20Budgets%2019-20/Jan%20APT/Jan%20APT%20201920%20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7-18 funding floor baselines"/>
      <sheetName val="18-19 submitted baselines"/>
      <sheetName val="18-19 HN places"/>
      <sheetName val="Proposed Free Schools"/>
      <sheetName val="Inputs &amp; Adjustments"/>
      <sheetName val="Local Factors"/>
      <sheetName val="Adjusted Factors"/>
      <sheetName val="17-18 FF final baselines"/>
      <sheetName val="18-19 final baselines"/>
      <sheetName val="Commentary"/>
      <sheetName val="Proforma"/>
      <sheetName val="ProformaAggregation"/>
      <sheetName val="De Delegation"/>
      <sheetName val="Education Functions"/>
      <sheetName val="Control"/>
      <sheetName val="New ISB"/>
      <sheetName val="New ISB for Schools Forum"/>
      <sheetName val="ISB 18-19"/>
      <sheetName val="School level SB"/>
      <sheetName val="Recoupment"/>
      <sheetName val="Validation sheet"/>
      <sheetName val="ISB 19-20 for detailed budget"/>
      <sheetName val="De-delegation"/>
      <sheetName val="School list"/>
      <sheetName val="Data 19-20 and 18-19"/>
      <sheetName val="Budget Primary"/>
      <sheetName val="Budget Secondary"/>
      <sheetName val="Data Primary"/>
      <sheetName val="Data Secondary"/>
      <sheetName val="MFG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8"/>
  <sheetViews>
    <sheetView tabSelected="1" topLeftCell="B1" workbookViewId="0">
      <selection activeCell="BX5" sqref="BX5"/>
    </sheetView>
  </sheetViews>
  <sheetFormatPr defaultColWidth="7.109375" defaultRowHeight="15" x14ac:dyDescent="0.25"/>
  <cols>
    <col min="1" max="1" width="4.33203125" style="1" hidden="1" customWidth="1"/>
    <col min="2" max="2" width="6.6640625" style="36" bestFit="1" customWidth="1"/>
    <col min="3" max="3" width="23.88671875" style="2" customWidth="1"/>
    <col min="4" max="9" width="11.109375" style="37" hidden="1" customWidth="1"/>
    <col min="10" max="10" width="11.44140625" style="37" customWidth="1"/>
    <col min="11" max="13" width="11.109375" style="37" hidden="1" customWidth="1"/>
    <col min="14" max="14" width="0.6640625" style="37" hidden="1" customWidth="1"/>
    <col min="15" max="15" width="10.44140625" style="37" customWidth="1"/>
    <col min="16" max="16" width="11.109375" style="37" hidden="1" customWidth="1"/>
    <col min="17" max="27" width="11.109375" style="38" hidden="1" customWidth="1"/>
    <col min="28" max="28" width="9.21875" style="38" customWidth="1"/>
    <col min="29" max="30" width="11.109375" style="38" hidden="1" customWidth="1"/>
    <col min="31" max="31" width="10.44140625" style="38" customWidth="1"/>
    <col min="32" max="33" width="11.109375" style="38" hidden="1" customWidth="1"/>
    <col min="34" max="34" width="10.77734375" style="38" customWidth="1"/>
    <col min="35" max="35" width="10.5546875" style="38" customWidth="1"/>
    <col min="36" max="36" width="7.5546875" style="39" bestFit="1" customWidth="1"/>
    <col min="37" max="37" width="7.88671875" style="39" bestFit="1" customWidth="1"/>
    <col min="38" max="41" width="11.109375" style="38" hidden="1" customWidth="1"/>
    <col min="42" max="42" width="12.5546875" style="40" customWidth="1"/>
    <col min="43" max="45" width="11.109375" style="9" hidden="1" customWidth="1"/>
    <col min="46" max="47" width="11.88671875" style="9" hidden="1" customWidth="1"/>
    <col min="48" max="57" width="11.109375" style="9" hidden="1" customWidth="1"/>
    <col min="58" max="58" width="11.6640625" style="9" hidden="1" customWidth="1"/>
    <col min="59" max="61" width="11.109375" style="9" hidden="1" customWidth="1"/>
    <col min="62" max="64" width="11.109375" style="11" hidden="1" customWidth="1"/>
    <col min="65" max="65" width="9.109375" style="9" customWidth="1"/>
    <col min="66" max="67" width="11.109375" style="9" hidden="1" customWidth="1"/>
    <col min="68" max="68" width="14.109375" style="9" hidden="1" customWidth="1"/>
    <col min="69" max="69" width="11.109375" style="9" hidden="1" customWidth="1"/>
    <col min="70" max="70" width="11.109375" style="11" hidden="1" customWidth="1"/>
    <col min="71" max="71" width="11.44140625" style="9" customWidth="1"/>
    <col min="72" max="72" width="11.21875" style="9" hidden="1" customWidth="1"/>
    <col min="73" max="73" width="9.5546875" style="9" bestFit="1" customWidth="1"/>
    <col min="74" max="74" width="10.6640625" style="9" bestFit="1" customWidth="1"/>
    <col min="75" max="75" width="10.44140625" style="1" bestFit="1" customWidth="1"/>
    <col min="76" max="76" width="14.6640625" style="1" bestFit="1" customWidth="1"/>
    <col min="77" max="77" width="3.33203125" style="1" customWidth="1"/>
    <col min="78" max="78" width="6.21875" style="1" customWidth="1"/>
    <col min="79" max="79" width="6.109375" style="1" customWidth="1"/>
    <col min="80" max="16384" width="7.109375" style="1"/>
  </cols>
  <sheetData>
    <row r="1" spans="1:80" ht="14.25" customHeight="1" x14ac:dyDescent="0.25"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6"/>
      <c r="AQ1" s="7"/>
      <c r="AR1" s="7"/>
      <c r="AS1" s="7"/>
      <c r="AT1" s="7"/>
      <c r="AU1" s="7"/>
      <c r="AV1" s="7"/>
      <c r="AW1" s="8"/>
      <c r="AX1" s="8"/>
      <c r="AY1" s="8"/>
      <c r="AZ1" s="8"/>
      <c r="BA1" s="8"/>
      <c r="BB1" s="8"/>
      <c r="BE1" s="10"/>
      <c r="BF1" s="10"/>
      <c r="BG1" s="10"/>
      <c r="BH1" s="7"/>
      <c r="BI1" s="7"/>
      <c r="BM1" s="7"/>
      <c r="BN1" s="7"/>
      <c r="BO1" s="7"/>
      <c r="BP1" s="7"/>
      <c r="BQ1" s="7"/>
      <c r="BS1" s="7"/>
      <c r="BT1" s="7"/>
      <c r="BU1" s="7"/>
      <c r="BV1" s="7"/>
    </row>
    <row r="2" spans="1:80" ht="15.75" x14ac:dyDescent="0.25">
      <c r="B2" s="45" t="s">
        <v>133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Z2" s="45" t="s">
        <v>134</v>
      </c>
      <c r="CA2" s="45"/>
      <c r="CB2" s="45"/>
    </row>
    <row r="3" spans="1:80" x14ac:dyDescent="0.25">
      <c r="B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5"/>
      <c r="AL3" s="4"/>
      <c r="AM3" s="4"/>
      <c r="AN3" s="4"/>
      <c r="AO3" s="4"/>
      <c r="AP3" s="12"/>
      <c r="AQ3" s="13"/>
      <c r="AR3" s="13"/>
      <c r="AS3" s="13"/>
      <c r="AT3" s="13"/>
      <c r="AU3" s="13"/>
      <c r="AV3" s="13"/>
      <c r="AW3" s="14"/>
      <c r="AX3" s="14"/>
      <c r="AY3" s="14"/>
      <c r="AZ3" s="14"/>
      <c r="BA3" s="14"/>
      <c r="BB3" s="14"/>
      <c r="BE3" s="15"/>
      <c r="BF3" s="15"/>
      <c r="BG3" s="7"/>
      <c r="BH3" s="7"/>
      <c r="BI3" s="7"/>
      <c r="BK3" s="16"/>
      <c r="BL3" s="16"/>
      <c r="BM3" s="7"/>
      <c r="BN3" s="7"/>
      <c r="BO3" s="7"/>
      <c r="BP3" s="7"/>
      <c r="BQ3" s="7"/>
      <c r="BS3" s="7"/>
      <c r="BT3" s="17"/>
      <c r="BU3" s="7"/>
      <c r="BV3" s="7"/>
    </row>
    <row r="4" spans="1:80" s="18" customFormat="1" ht="121.5" customHeight="1" x14ac:dyDescent="0.2">
      <c r="A4" s="18" t="s">
        <v>0</v>
      </c>
      <c r="B4" s="19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1" t="s">
        <v>19</v>
      </c>
      <c r="U4" s="21" t="s">
        <v>20</v>
      </c>
      <c r="V4" s="21" t="s">
        <v>21</v>
      </c>
      <c r="W4" s="21" t="s">
        <v>22</v>
      </c>
      <c r="X4" s="21" t="s">
        <v>23</v>
      </c>
      <c r="Y4" s="21" t="s">
        <v>24</v>
      </c>
      <c r="Z4" s="21" t="s">
        <v>25</v>
      </c>
      <c r="AA4" s="21" t="s">
        <v>26</v>
      </c>
      <c r="AB4" s="21" t="s">
        <v>27</v>
      </c>
      <c r="AC4" s="21" t="s">
        <v>28</v>
      </c>
      <c r="AD4" s="21" t="s">
        <v>29</v>
      </c>
      <c r="AE4" s="21" t="s">
        <v>30</v>
      </c>
      <c r="AF4" s="21" t="s">
        <v>31</v>
      </c>
      <c r="AG4" s="21" t="s">
        <v>32</v>
      </c>
      <c r="AH4" s="21" t="s">
        <v>33</v>
      </c>
      <c r="AI4" s="21" t="s">
        <v>34</v>
      </c>
      <c r="AJ4" s="21" t="s">
        <v>35</v>
      </c>
      <c r="AK4" s="21" t="s">
        <v>36</v>
      </c>
      <c r="AL4" s="21" t="s">
        <v>37</v>
      </c>
      <c r="AM4" s="21" t="s">
        <v>38</v>
      </c>
      <c r="AN4" s="22" t="s">
        <v>39</v>
      </c>
      <c r="AO4" s="21" t="s">
        <v>40</v>
      </c>
      <c r="AP4" s="21" t="s">
        <v>41</v>
      </c>
      <c r="AQ4" s="23" t="s">
        <v>42</v>
      </c>
      <c r="AR4" s="23" t="s">
        <v>43</v>
      </c>
      <c r="AS4" s="23" t="s">
        <v>44</v>
      </c>
      <c r="AT4" s="23" t="s">
        <v>45</v>
      </c>
      <c r="AU4" s="23" t="s">
        <v>46</v>
      </c>
      <c r="AV4" s="23" t="s">
        <v>47</v>
      </c>
      <c r="AW4" s="23" t="s">
        <v>48</v>
      </c>
      <c r="AX4" s="23" t="s">
        <v>49</v>
      </c>
      <c r="AY4" s="23" t="s">
        <v>50</v>
      </c>
      <c r="AZ4" s="23" t="s">
        <v>51</v>
      </c>
      <c r="BA4" s="23" t="s">
        <v>52</v>
      </c>
      <c r="BB4" s="23" t="s">
        <v>53</v>
      </c>
      <c r="BC4" s="24" t="s">
        <v>54</v>
      </c>
      <c r="BD4" s="24" t="s">
        <v>55</v>
      </c>
      <c r="BE4" s="23" t="s">
        <v>56</v>
      </c>
      <c r="BF4" s="23" t="s">
        <v>57</v>
      </c>
      <c r="BG4" s="23" t="s">
        <v>58</v>
      </c>
      <c r="BH4" s="23" t="s">
        <v>59</v>
      </c>
      <c r="BI4" s="23" t="s">
        <v>60</v>
      </c>
      <c r="BJ4" s="25" t="s">
        <v>61</v>
      </c>
      <c r="BK4" s="25" t="s">
        <v>62</v>
      </c>
      <c r="BL4" s="25" t="s">
        <v>63</v>
      </c>
      <c r="BM4" s="23" t="s">
        <v>64</v>
      </c>
      <c r="BN4" s="23" t="s">
        <v>65</v>
      </c>
      <c r="BO4" s="23" t="s">
        <v>66</v>
      </c>
      <c r="BP4" s="23" t="s">
        <v>67</v>
      </c>
      <c r="BQ4" s="24" t="s">
        <v>68</v>
      </c>
      <c r="BR4" s="26" t="s">
        <v>69</v>
      </c>
      <c r="BS4" s="24" t="s">
        <v>70</v>
      </c>
      <c r="BT4" s="24" t="s">
        <v>71</v>
      </c>
      <c r="BU4" s="24" t="s">
        <v>72</v>
      </c>
      <c r="BV4" s="24" t="s">
        <v>73</v>
      </c>
      <c r="BW4" s="24" t="s">
        <v>74</v>
      </c>
      <c r="BX4" s="24" t="s">
        <v>135</v>
      </c>
      <c r="BY4" s="27"/>
      <c r="BZ4" s="24" t="s">
        <v>75</v>
      </c>
      <c r="CA4" s="24" t="s">
        <v>76</v>
      </c>
      <c r="CB4" s="24" t="s">
        <v>77</v>
      </c>
    </row>
    <row r="5" spans="1:80" ht="12.75" customHeight="1" x14ac:dyDescent="0.25">
      <c r="B5" s="43"/>
      <c r="C5" s="44"/>
      <c r="D5" s="28">
        <v>24836.166666666664</v>
      </c>
      <c r="E5" s="28">
        <v>16782.083333333336</v>
      </c>
      <c r="F5" s="28">
        <v>8054.083333333333</v>
      </c>
      <c r="G5" s="29">
        <v>55469943.149995364</v>
      </c>
      <c r="H5" s="29">
        <v>21880684.741666667</v>
      </c>
      <c r="I5" s="29">
        <v>15673178.632499998</v>
      </c>
      <c r="J5" s="29">
        <f>SUM(J6:J58)</f>
        <v>93023806.524162024</v>
      </c>
      <c r="K5" s="29">
        <f t="shared" ref="K5:BV5" si="0">SUM(K6:K58)</f>
        <v>0</v>
      </c>
      <c r="L5" s="29">
        <f t="shared" si="0"/>
        <v>0</v>
      </c>
      <c r="M5" s="29">
        <f t="shared" si="0"/>
        <v>4603516.9674898461</v>
      </c>
      <c r="N5" s="29">
        <f t="shared" si="0"/>
        <v>3695498.2617492857</v>
      </c>
      <c r="O5" s="29">
        <f t="shared" si="0"/>
        <v>8299015.2292391323</v>
      </c>
      <c r="P5" s="29">
        <f t="shared" si="0"/>
        <v>53247.732235886673</v>
      </c>
      <c r="Q5" s="29">
        <f t="shared" si="0"/>
        <v>122702.61868931682</v>
      </c>
      <c r="R5" s="29">
        <f t="shared" si="0"/>
        <v>99870.527538279275</v>
      </c>
      <c r="S5" s="29">
        <f t="shared" si="0"/>
        <v>93112.237507899466</v>
      </c>
      <c r="T5" s="29">
        <f t="shared" si="0"/>
        <v>42255.987133647526</v>
      </c>
      <c r="U5" s="29">
        <f t="shared" si="0"/>
        <v>23486.287605113834</v>
      </c>
      <c r="V5" s="29">
        <f t="shared" si="0"/>
        <v>32784.814633295362</v>
      </c>
      <c r="W5" s="29">
        <f t="shared" si="0"/>
        <v>62841.904066493051</v>
      </c>
      <c r="X5" s="29">
        <f t="shared" si="0"/>
        <v>54163.709930751793</v>
      </c>
      <c r="Y5" s="29">
        <f t="shared" si="0"/>
        <v>58385.726545831283</v>
      </c>
      <c r="Z5" s="29">
        <f t="shared" si="0"/>
        <v>39112.183827226734</v>
      </c>
      <c r="AA5" s="29">
        <f t="shared" si="0"/>
        <v>17473.320305670444</v>
      </c>
      <c r="AB5" s="29">
        <f t="shared" si="0"/>
        <v>699437.05001941219</v>
      </c>
      <c r="AC5" s="29">
        <f t="shared" si="0"/>
        <v>1694625.9599087485</v>
      </c>
      <c r="AD5" s="29">
        <f t="shared" si="0"/>
        <v>480910.77601422579</v>
      </c>
      <c r="AE5" s="29">
        <f t="shared" si="0"/>
        <v>2175536.7359229741</v>
      </c>
      <c r="AF5" s="29">
        <f t="shared" si="0"/>
        <v>3879495.428617585</v>
      </c>
      <c r="AG5" s="29">
        <f t="shared" si="0"/>
        <v>3031660.030322297</v>
      </c>
      <c r="AH5" s="29">
        <f t="shared" si="0"/>
        <v>6911155.4589398801</v>
      </c>
      <c r="AI5" s="29">
        <f t="shared" si="0"/>
        <v>7950000</v>
      </c>
      <c r="AJ5" s="29">
        <f t="shared" si="0"/>
        <v>85393</v>
      </c>
      <c r="AK5" s="29">
        <f t="shared" si="0"/>
        <v>2709519.3599999994</v>
      </c>
      <c r="AL5" s="29">
        <f t="shared" si="0"/>
        <v>93023806.524162024</v>
      </c>
      <c r="AM5" s="29">
        <f t="shared" si="0"/>
        <v>18085144.474121399</v>
      </c>
      <c r="AN5" s="29">
        <f t="shared" si="0"/>
        <v>10744912.360000001</v>
      </c>
      <c r="AO5" s="29">
        <f t="shared" si="0"/>
        <v>10136595.849969788</v>
      </c>
      <c r="AP5" s="29">
        <f t="shared" si="0"/>
        <v>121853863.35828345</v>
      </c>
      <c r="AQ5" s="29">
        <f t="shared" si="0"/>
        <v>121853863.35828345</v>
      </c>
      <c r="AR5" s="29">
        <f t="shared" si="0"/>
        <v>124731</v>
      </c>
      <c r="AS5" s="29">
        <f t="shared" si="0"/>
        <v>47051002.833333328</v>
      </c>
      <c r="AT5" s="29">
        <f t="shared" si="0"/>
        <v>0</v>
      </c>
      <c r="AU5" s="29">
        <f t="shared" si="0"/>
        <v>0</v>
      </c>
      <c r="AV5" s="29">
        <f t="shared" si="0"/>
        <v>121853863.35828345</v>
      </c>
      <c r="AW5" s="29">
        <f t="shared" si="0"/>
        <v>0</v>
      </c>
      <c r="AX5" s="29">
        <f t="shared" si="0"/>
        <v>0</v>
      </c>
      <c r="AY5" s="29">
        <f t="shared" si="0"/>
        <v>0</v>
      </c>
      <c r="AZ5" s="29">
        <f t="shared" si="0"/>
        <v>0</v>
      </c>
      <c r="BA5" s="29">
        <f t="shared" si="0"/>
        <v>0</v>
      </c>
      <c r="BB5" s="29">
        <f t="shared" si="0"/>
        <v>121853863.35828345</v>
      </c>
      <c r="BC5" s="29">
        <f t="shared" si="0"/>
        <v>74700681.956721678</v>
      </c>
      <c r="BD5" s="29">
        <f t="shared" si="0"/>
        <v>47153181.401561752</v>
      </c>
      <c r="BE5" s="29">
        <f t="shared" si="0"/>
        <v>47051002.833333328</v>
      </c>
      <c r="BF5" s="29">
        <f t="shared" si="0"/>
        <v>36391483.473333336</v>
      </c>
      <c r="BG5" s="29">
        <f t="shared" si="0"/>
        <v>111194343.99828343</v>
      </c>
      <c r="BH5" s="29">
        <f t="shared" si="0"/>
        <v>224862.6298775686</v>
      </c>
      <c r="BI5" s="29">
        <f t="shared" si="0"/>
        <v>215367.44201915368</v>
      </c>
      <c r="BJ5" s="29">
        <f t="shared" si="0"/>
        <v>1.2800073421459703</v>
      </c>
      <c r="BK5" s="29">
        <f t="shared" si="0"/>
        <v>2.4011025321623455E-2</v>
      </c>
      <c r="BL5" s="29">
        <f t="shared" si="0"/>
        <v>0</v>
      </c>
      <c r="BM5" s="29">
        <f t="shared" si="0"/>
        <v>24904.074403875798</v>
      </c>
      <c r="BN5" s="29">
        <f t="shared" si="0"/>
        <v>121878767.43268733</v>
      </c>
      <c r="BO5" s="29">
        <f t="shared" si="0"/>
        <v>251902.87441105564</v>
      </c>
      <c r="BP5" s="29">
        <f t="shared" si="0"/>
        <v>0</v>
      </c>
      <c r="BQ5" s="29">
        <f t="shared" si="0"/>
        <v>252142.74683962905</v>
      </c>
      <c r="BR5" s="29">
        <f t="shared" si="0"/>
        <v>1.2072566732043337</v>
      </c>
      <c r="BS5" s="29">
        <f t="shared" si="0"/>
        <v>-1985523.4273792119</v>
      </c>
      <c r="BT5" s="29">
        <f t="shared" si="0"/>
        <v>119893244.00530811</v>
      </c>
      <c r="BU5" s="29">
        <f t="shared" si="0"/>
        <v>-635323.99383785878</v>
      </c>
      <c r="BV5" s="29">
        <f t="shared" si="0"/>
        <v>119257920.01147021</v>
      </c>
      <c r="BW5" s="29">
        <f t="shared" ref="BW5:BX5" si="1">SUM(BW6:BW58)</f>
        <v>115265134.55590776</v>
      </c>
      <c r="BX5" s="29">
        <f t="shared" si="1"/>
        <v>3992785.4555624803</v>
      </c>
      <c r="BY5" s="30"/>
      <c r="BZ5" s="28">
        <f>SUM(BZ6:BZ58)</f>
        <v>24730.5</v>
      </c>
      <c r="CA5" s="28">
        <f t="shared" ref="CA5:CB5" si="2">SUM(CA6:CA58)</f>
        <v>24836.166666666664</v>
      </c>
      <c r="CB5" s="28">
        <f t="shared" si="2"/>
        <v>105.66666666666663</v>
      </c>
    </row>
    <row r="6" spans="1:80" ht="15" customHeight="1" x14ac:dyDescent="0.25">
      <c r="A6" s="1">
        <v>6</v>
      </c>
      <c r="B6" s="31">
        <v>3152052</v>
      </c>
      <c r="C6" s="32" t="s">
        <v>78</v>
      </c>
      <c r="D6" s="33">
        <v>400</v>
      </c>
      <c r="E6" s="33">
        <v>400</v>
      </c>
      <c r="F6" s="33">
        <v>0</v>
      </c>
      <c r="G6" s="34">
        <v>1322122.9342799999</v>
      </c>
      <c r="H6" s="34">
        <v>0</v>
      </c>
      <c r="I6" s="34">
        <v>0</v>
      </c>
      <c r="J6" s="35">
        <f>SUM(G6:I6)</f>
        <v>1322122.9342799999</v>
      </c>
      <c r="K6" s="35">
        <v>0</v>
      </c>
      <c r="L6" s="35">
        <v>0</v>
      </c>
      <c r="M6" s="35">
        <v>172006.87812531326</v>
      </c>
      <c r="N6" s="35">
        <v>0</v>
      </c>
      <c r="O6" s="35">
        <f>SUM(K6:N6)</f>
        <v>172006.87812531326</v>
      </c>
      <c r="P6" s="35">
        <v>2855.6962025316479</v>
      </c>
      <c r="Q6" s="35">
        <v>2936.7088607594997</v>
      </c>
      <c r="R6" s="35">
        <v>10632.911392405063</v>
      </c>
      <c r="S6" s="35">
        <v>3281.0126582278476</v>
      </c>
      <c r="T6" s="35">
        <v>405.06329113923999</v>
      </c>
      <c r="U6" s="35">
        <v>263.29113924050654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f>SUM(P6:AA6)</f>
        <v>20374.683544303804</v>
      </c>
      <c r="AC6" s="35">
        <v>64749.585798816617</v>
      </c>
      <c r="AD6" s="35">
        <v>0</v>
      </c>
      <c r="AE6" s="35">
        <f>SUM(AC6:AD6)</f>
        <v>64749.585798816617</v>
      </c>
      <c r="AF6" s="35">
        <v>98709.651343096324</v>
      </c>
      <c r="AG6" s="35">
        <v>0</v>
      </c>
      <c r="AH6" s="35">
        <f>SUM(AF6:AG6)</f>
        <v>98709.651343096324</v>
      </c>
      <c r="AI6" s="35">
        <v>150000</v>
      </c>
      <c r="AJ6" s="35">
        <v>0</v>
      </c>
      <c r="AK6" s="35">
        <v>49442.09</v>
      </c>
      <c r="AL6" s="35">
        <v>1322122.9342799999</v>
      </c>
      <c r="AM6" s="35">
        <v>355840.79881153</v>
      </c>
      <c r="AN6" s="35">
        <v>199442.09</v>
      </c>
      <c r="AO6" s="35">
        <v>151000.88086705803</v>
      </c>
      <c r="AP6" s="41">
        <v>1877405.82309153</v>
      </c>
      <c r="AQ6" s="41">
        <v>1877405.82309153</v>
      </c>
      <c r="AR6" s="41">
        <v>2747</v>
      </c>
      <c r="AS6" s="41">
        <v>1098800</v>
      </c>
      <c r="AT6" s="41">
        <v>0</v>
      </c>
      <c r="AU6" s="41">
        <v>0</v>
      </c>
      <c r="AV6" s="41">
        <v>1877405.82309153</v>
      </c>
      <c r="AW6" s="41" t="s">
        <v>79</v>
      </c>
      <c r="AX6" s="41" t="s">
        <v>79</v>
      </c>
      <c r="AY6" s="41" t="s">
        <v>79</v>
      </c>
      <c r="AZ6" s="35" t="s">
        <v>79</v>
      </c>
      <c r="BA6" s="42" t="s">
        <v>79</v>
      </c>
      <c r="BB6" s="41">
        <v>1877405.82309153</v>
      </c>
      <c r="BC6" s="35">
        <v>1877405.82309153</v>
      </c>
      <c r="BD6" s="35">
        <v>0</v>
      </c>
      <c r="BE6" s="41">
        <v>1098800</v>
      </c>
      <c r="BF6" s="41">
        <v>899357.91</v>
      </c>
      <c r="BG6" s="35">
        <v>1677963.7330915299</v>
      </c>
      <c r="BH6" s="35">
        <v>4248.0094508646325</v>
      </c>
      <c r="BI6" s="35">
        <v>4096.9897432225061</v>
      </c>
      <c r="BJ6" s="35">
        <v>3.6861138813430644E-2</v>
      </c>
      <c r="BK6" s="35">
        <v>0</v>
      </c>
      <c r="BL6" s="35">
        <v>0</v>
      </c>
      <c r="BM6" s="35">
        <v>0</v>
      </c>
      <c r="BN6" s="41">
        <v>1877405.82309153</v>
      </c>
      <c r="BO6" s="41">
        <v>4693.5145577288249</v>
      </c>
      <c r="BP6" s="41" t="s">
        <v>80</v>
      </c>
      <c r="BQ6" s="41">
        <v>4752.9261344089364</v>
      </c>
      <c r="BR6" s="35">
        <v>3.1182567320993781E-2</v>
      </c>
      <c r="BS6" s="35">
        <v>-42020.227852303993</v>
      </c>
      <c r="BT6" s="35">
        <v>1835385.595239226</v>
      </c>
      <c r="BU6" s="35">
        <v>-12516.84960523782</v>
      </c>
      <c r="BV6" s="35">
        <v>1822868.7456339882</v>
      </c>
      <c r="BW6" s="35">
        <v>1747965.7081448163</v>
      </c>
      <c r="BX6" s="35">
        <f>BV6-BW6</f>
        <v>74903.037489171838</v>
      </c>
      <c r="BY6" s="30"/>
      <c r="BZ6" s="35">
        <v>392</v>
      </c>
      <c r="CA6" s="35">
        <v>400</v>
      </c>
      <c r="CB6" s="35">
        <f t="shared" ref="CB6:CB33" si="3">CA6-BZ6</f>
        <v>8</v>
      </c>
    </row>
    <row r="7" spans="1:80" ht="15" customHeight="1" x14ac:dyDescent="0.25">
      <c r="A7" s="1">
        <v>7</v>
      </c>
      <c r="B7" s="31">
        <v>3152055</v>
      </c>
      <c r="C7" s="32" t="s">
        <v>81</v>
      </c>
      <c r="D7" s="33">
        <v>330</v>
      </c>
      <c r="E7" s="33">
        <v>330</v>
      </c>
      <c r="F7" s="33">
        <v>0</v>
      </c>
      <c r="G7" s="34">
        <v>1090751.4207810001</v>
      </c>
      <c r="H7" s="34">
        <v>0</v>
      </c>
      <c r="I7" s="34">
        <v>0</v>
      </c>
      <c r="J7" s="35">
        <f t="shared" ref="J7:J58" si="4">SUM(G7:I7)</f>
        <v>1090751.4207810001</v>
      </c>
      <c r="K7" s="35">
        <v>0</v>
      </c>
      <c r="L7" s="35">
        <v>0</v>
      </c>
      <c r="M7" s="35">
        <v>18561.4456398773</v>
      </c>
      <c r="N7" s="35">
        <v>0</v>
      </c>
      <c r="O7" s="35">
        <f t="shared" ref="O7:O58" si="5">SUM(K7:N7)</f>
        <v>18561.4456398773</v>
      </c>
      <c r="P7" s="35">
        <v>59.999999999999993</v>
      </c>
      <c r="Q7" s="35">
        <v>99.999999999999986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f t="shared" ref="AB7:AB58" si="6">SUM(P7:AA7)</f>
        <v>159.99999999999997</v>
      </c>
      <c r="AC7" s="35">
        <v>38212.533333333296</v>
      </c>
      <c r="AD7" s="35">
        <v>0</v>
      </c>
      <c r="AE7" s="35">
        <f t="shared" ref="AE7:AE58" si="7">SUM(AC7:AD7)</f>
        <v>38212.533333333296</v>
      </c>
      <c r="AF7" s="35">
        <v>49455.248810310426</v>
      </c>
      <c r="AG7" s="35">
        <v>0</v>
      </c>
      <c r="AH7" s="35">
        <f t="shared" ref="AH7:AH58" si="8">SUM(AF7:AG7)</f>
        <v>49455.248810310426</v>
      </c>
      <c r="AI7" s="35">
        <v>150000</v>
      </c>
      <c r="AJ7" s="35">
        <v>0</v>
      </c>
      <c r="AK7" s="35">
        <v>37728</v>
      </c>
      <c r="AL7" s="35">
        <v>1090751.4207810001</v>
      </c>
      <c r="AM7" s="35">
        <v>106389.22778352103</v>
      </c>
      <c r="AN7" s="35">
        <v>187728</v>
      </c>
      <c r="AO7" s="35">
        <v>78596.178893823162</v>
      </c>
      <c r="AP7" s="41">
        <v>1384868.648564521</v>
      </c>
      <c r="AQ7" s="41">
        <v>1384868.648564521</v>
      </c>
      <c r="AR7" s="41">
        <v>2747</v>
      </c>
      <c r="AS7" s="41">
        <v>906510</v>
      </c>
      <c r="AT7" s="41">
        <v>0</v>
      </c>
      <c r="AU7" s="41">
        <v>0</v>
      </c>
      <c r="AV7" s="41">
        <v>1384868.648564521</v>
      </c>
      <c r="AW7" s="41" t="s">
        <v>79</v>
      </c>
      <c r="AX7" s="41" t="s">
        <v>79</v>
      </c>
      <c r="AY7" s="41" t="s">
        <v>79</v>
      </c>
      <c r="AZ7" s="35" t="s">
        <v>79</v>
      </c>
      <c r="BA7" s="42" t="s">
        <v>79</v>
      </c>
      <c r="BB7" s="41">
        <v>1384868.648564521</v>
      </c>
      <c r="BC7" s="35">
        <v>1384868.648564521</v>
      </c>
      <c r="BD7" s="35">
        <v>0</v>
      </c>
      <c r="BE7" s="41">
        <v>906510</v>
      </c>
      <c r="BF7" s="41">
        <v>718782</v>
      </c>
      <c r="BG7" s="35">
        <v>1197140.648564521</v>
      </c>
      <c r="BH7" s="35">
        <v>3627.6989350440031</v>
      </c>
      <c r="BI7" s="35">
        <v>3578.2065134556574</v>
      </c>
      <c r="BJ7" s="35">
        <v>1.3831628052274799E-2</v>
      </c>
      <c r="BK7" s="35">
        <v>0</v>
      </c>
      <c r="BL7" s="35">
        <v>0</v>
      </c>
      <c r="BM7" s="35">
        <v>0</v>
      </c>
      <c r="BN7" s="41">
        <v>1384868.648564521</v>
      </c>
      <c r="BO7" s="41">
        <v>4196.57166231673</v>
      </c>
      <c r="BP7" s="41" t="s">
        <v>80</v>
      </c>
      <c r="BQ7" s="41">
        <v>4196.57166231673</v>
      </c>
      <c r="BR7" s="35">
        <v>1.2326482197341226E-2</v>
      </c>
      <c r="BS7" s="35">
        <v>-32223.322766693324</v>
      </c>
      <c r="BT7" s="35">
        <v>1352645.3257978277</v>
      </c>
      <c r="BU7" s="35">
        <v>-10326.400924321202</v>
      </c>
      <c r="BV7" s="35">
        <v>1342318.9248735064</v>
      </c>
      <c r="BW7" s="35">
        <v>1314422.2742930909</v>
      </c>
      <c r="BX7" s="35">
        <f t="shared" ref="BX7:BX58" si="9">BV7-BW7</f>
        <v>27896.650580415502</v>
      </c>
      <c r="BY7" s="30"/>
      <c r="BZ7" s="35">
        <v>328</v>
      </c>
      <c r="CA7" s="35">
        <v>330</v>
      </c>
      <c r="CB7" s="35">
        <f t="shared" si="3"/>
        <v>2</v>
      </c>
    </row>
    <row r="8" spans="1:80" ht="15" customHeight="1" x14ac:dyDescent="0.25">
      <c r="A8" s="1">
        <v>8</v>
      </c>
      <c r="B8" s="31">
        <v>3152056</v>
      </c>
      <c r="C8" s="32" t="s">
        <v>82</v>
      </c>
      <c r="D8" s="33">
        <v>367</v>
      </c>
      <c r="E8" s="33">
        <v>367</v>
      </c>
      <c r="F8" s="33">
        <v>0</v>
      </c>
      <c r="G8" s="34">
        <v>1213047.7922018999</v>
      </c>
      <c r="H8" s="34">
        <v>0</v>
      </c>
      <c r="I8" s="34">
        <v>0</v>
      </c>
      <c r="J8" s="35">
        <f t="shared" si="4"/>
        <v>1213047.7922018999</v>
      </c>
      <c r="K8" s="35">
        <v>0</v>
      </c>
      <c r="L8" s="35">
        <v>0</v>
      </c>
      <c r="M8" s="35">
        <v>136613.50863442101</v>
      </c>
      <c r="N8" s="35">
        <v>0</v>
      </c>
      <c r="O8" s="35">
        <f t="shared" si="5"/>
        <v>136613.50863442101</v>
      </c>
      <c r="P8" s="35">
        <v>1020.0000000000005</v>
      </c>
      <c r="Q8" s="35">
        <v>3649.9999999999964</v>
      </c>
      <c r="R8" s="35">
        <v>4200.0000000000118</v>
      </c>
      <c r="S8" s="35">
        <v>900.00000000000148</v>
      </c>
      <c r="T8" s="35">
        <v>500.0000000000008</v>
      </c>
      <c r="U8" s="35">
        <v>130.00000000000023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f t="shared" si="6"/>
        <v>10400.000000000009</v>
      </c>
      <c r="AC8" s="35">
        <v>42760.925217391312</v>
      </c>
      <c r="AD8" s="35">
        <v>0</v>
      </c>
      <c r="AE8" s="35">
        <f t="shared" si="7"/>
        <v>42760.925217391312</v>
      </c>
      <c r="AF8" s="35">
        <v>93573.10553898786</v>
      </c>
      <c r="AG8" s="35">
        <v>0</v>
      </c>
      <c r="AH8" s="35">
        <f t="shared" si="8"/>
        <v>93573.10553898786</v>
      </c>
      <c r="AI8" s="35">
        <v>150000</v>
      </c>
      <c r="AJ8" s="35">
        <v>0</v>
      </c>
      <c r="AK8" s="35">
        <v>75980</v>
      </c>
      <c r="AL8" s="35">
        <v>1213047.7922018999</v>
      </c>
      <c r="AM8" s="35">
        <v>283347.53939080017</v>
      </c>
      <c r="AN8" s="35">
        <v>225980</v>
      </c>
      <c r="AO8" s="35">
        <v>138600.65120747747</v>
      </c>
      <c r="AP8" s="41">
        <v>1722375.3315927</v>
      </c>
      <c r="AQ8" s="41">
        <v>1722375.3315927</v>
      </c>
      <c r="AR8" s="41">
        <v>2747</v>
      </c>
      <c r="AS8" s="41">
        <v>1008149</v>
      </c>
      <c r="AT8" s="41">
        <v>0</v>
      </c>
      <c r="AU8" s="41">
        <v>0</v>
      </c>
      <c r="AV8" s="41">
        <v>1722375.3315927</v>
      </c>
      <c r="AW8" s="41" t="s">
        <v>79</v>
      </c>
      <c r="AX8" s="41" t="s">
        <v>79</v>
      </c>
      <c r="AY8" s="41" t="s">
        <v>79</v>
      </c>
      <c r="AZ8" s="35" t="s">
        <v>79</v>
      </c>
      <c r="BA8" s="42" t="s">
        <v>79</v>
      </c>
      <c r="BB8" s="41">
        <v>1722375.3315927</v>
      </c>
      <c r="BC8" s="35">
        <v>1722375.3315927</v>
      </c>
      <c r="BD8" s="35">
        <v>0</v>
      </c>
      <c r="BE8" s="41">
        <v>1008149</v>
      </c>
      <c r="BF8" s="41">
        <v>782169</v>
      </c>
      <c r="BG8" s="35">
        <v>1496395.3315927</v>
      </c>
      <c r="BH8" s="35">
        <v>4077.3714757294279</v>
      </c>
      <c r="BI8" s="35">
        <v>3966.098142377261</v>
      </c>
      <c r="BJ8" s="35">
        <v>2.8056122001426362E-2</v>
      </c>
      <c r="BK8" s="35">
        <v>0</v>
      </c>
      <c r="BL8" s="35">
        <v>0</v>
      </c>
      <c r="BM8" s="35">
        <v>0</v>
      </c>
      <c r="BN8" s="41">
        <v>1722375.3315927</v>
      </c>
      <c r="BO8" s="41">
        <v>4693.1207945305177</v>
      </c>
      <c r="BP8" s="41" t="s">
        <v>80</v>
      </c>
      <c r="BQ8" s="41">
        <v>4693.1207945305177</v>
      </c>
      <c r="BR8" s="35">
        <v>3.2384414511387405E-2</v>
      </c>
      <c r="BS8" s="35">
        <v>-37694.278997030793</v>
      </c>
      <c r="BT8" s="35">
        <v>1684681.0525956692</v>
      </c>
      <c r="BU8" s="35">
        <v>-11484.209512805701</v>
      </c>
      <c r="BV8" s="35">
        <v>1673196.8430828634</v>
      </c>
      <c r="BW8" s="35">
        <v>1707068.4905036897</v>
      </c>
      <c r="BX8" s="35">
        <f t="shared" si="9"/>
        <v>-33871.647420826368</v>
      </c>
      <c r="BY8" s="30"/>
      <c r="BZ8" s="35">
        <v>388</v>
      </c>
      <c r="CA8" s="35">
        <v>367</v>
      </c>
      <c r="CB8" s="35">
        <f t="shared" si="3"/>
        <v>-21</v>
      </c>
    </row>
    <row r="9" spans="1:80" ht="15" customHeight="1" x14ac:dyDescent="0.25">
      <c r="A9" s="1">
        <v>9</v>
      </c>
      <c r="B9" s="31">
        <v>3152059</v>
      </c>
      <c r="C9" s="32" t="s">
        <v>83</v>
      </c>
      <c r="D9" s="33">
        <v>422</v>
      </c>
      <c r="E9" s="33">
        <v>422</v>
      </c>
      <c r="F9" s="33">
        <v>0</v>
      </c>
      <c r="G9" s="34">
        <v>1394839.6956654</v>
      </c>
      <c r="H9" s="34">
        <v>0</v>
      </c>
      <c r="I9" s="34">
        <v>0</v>
      </c>
      <c r="J9" s="35">
        <f t="shared" si="4"/>
        <v>1394839.6956654</v>
      </c>
      <c r="K9" s="35">
        <v>0</v>
      </c>
      <c r="L9" s="35">
        <v>0</v>
      </c>
      <c r="M9" s="35">
        <v>118533.68422346987</v>
      </c>
      <c r="N9" s="35">
        <v>0</v>
      </c>
      <c r="O9" s="35">
        <f t="shared" si="5"/>
        <v>118533.68422346987</v>
      </c>
      <c r="P9" s="35">
        <v>510.00000000000051</v>
      </c>
      <c r="Q9" s="35">
        <v>1849.9999999999995</v>
      </c>
      <c r="R9" s="35">
        <v>140.00000000000011</v>
      </c>
      <c r="S9" s="35">
        <v>269.99999999999989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f t="shared" si="6"/>
        <v>2770</v>
      </c>
      <c r="AC9" s="35">
        <v>19482.522692307673</v>
      </c>
      <c r="AD9" s="35">
        <v>0</v>
      </c>
      <c r="AE9" s="35">
        <f t="shared" si="7"/>
        <v>19482.522692307673</v>
      </c>
      <c r="AF9" s="35">
        <v>100026.3050091966</v>
      </c>
      <c r="AG9" s="35">
        <v>0</v>
      </c>
      <c r="AH9" s="35">
        <f t="shared" si="8"/>
        <v>100026.3050091966</v>
      </c>
      <c r="AI9" s="35">
        <v>150000</v>
      </c>
      <c r="AJ9" s="35">
        <v>0</v>
      </c>
      <c r="AK9" s="35">
        <v>84364</v>
      </c>
      <c r="AL9" s="35">
        <v>1394839.6956654</v>
      </c>
      <c r="AM9" s="35">
        <v>240812.51192497415</v>
      </c>
      <c r="AN9" s="35">
        <v>234364</v>
      </c>
      <c r="AO9" s="35">
        <v>147027.6658231786</v>
      </c>
      <c r="AP9" s="41">
        <v>1870016.2075903742</v>
      </c>
      <c r="AQ9" s="41">
        <v>1870016.2075903742</v>
      </c>
      <c r="AR9" s="41">
        <v>2747</v>
      </c>
      <c r="AS9" s="41">
        <v>1159234</v>
      </c>
      <c r="AT9" s="41">
        <v>0</v>
      </c>
      <c r="AU9" s="41">
        <v>0</v>
      </c>
      <c r="AV9" s="41">
        <v>1870016.2075903742</v>
      </c>
      <c r="AW9" s="41" t="s">
        <v>79</v>
      </c>
      <c r="AX9" s="41" t="s">
        <v>79</v>
      </c>
      <c r="AY9" s="41" t="s">
        <v>79</v>
      </c>
      <c r="AZ9" s="35" t="s">
        <v>79</v>
      </c>
      <c r="BA9" s="42" t="s">
        <v>79</v>
      </c>
      <c r="BB9" s="41">
        <v>1870016.2075903742</v>
      </c>
      <c r="BC9" s="35">
        <v>1870016.2075903739</v>
      </c>
      <c r="BD9" s="35">
        <v>0</v>
      </c>
      <c r="BE9" s="41">
        <v>1159234</v>
      </c>
      <c r="BF9" s="41">
        <v>924870</v>
      </c>
      <c r="BG9" s="35">
        <v>1635652.2075903742</v>
      </c>
      <c r="BH9" s="35">
        <v>3875.9530985553888</v>
      </c>
      <c r="BI9" s="35">
        <v>3721.1866669833726</v>
      </c>
      <c r="BJ9" s="35">
        <v>4.1590612195082283E-2</v>
      </c>
      <c r="BK9" s="35">
        <v>0</v>
      </c>
      <c r="BL9" s="35">
        <v>0</v>
      </c>
      <c r="BM9" s="35">
        <v>0</v>
      </c>
      <c r="BN9" s="41">
        <v>1870016.2075903742</v>
      </c>
      <c r="BO9" s="41">
        <v>4431.3180274653414</v>
      </c>
      <c r="BP9" s="41" t="s">
        <v>80</v>
      </c>
      <c r="BQ9" s="41">
        <v>4431.3180274653414</v>
      </c>
      <c r="BR9" s="35">
        <v>3.6889638973099714E-2</v>
      </c>
      <c r="BS9" s="35">
        <v>-41193.288087032364</v>
      </c>
      <c r="BT9" s="35">
        <v>1828822.9195033419</v>
      </c>
      <c r="BU9" s="35">
        <v>-13205.276333525901</v>
      </c>
      <c r="BV9" s="35">
        <v>1815617.6431698159</v>
      </c>
      <c r="BW9" s="35">
        <v>1748065.9968807469</v>
      </c>
      <c r="BX9" s="35">
        <f t="shared" si="9"/>
        <v>67551.646289068973</v>
      </c>
      <c r="BY9" s="30"/>
      <c r="BZ9" s="35">
        <v>421</v>
      </c>
      <c r="CA9" s="35">
        <v>422</v>
      </c>
      <c r="CB9" s="35">
        <f t="shared" si="3"/>
        <v>1</v>
      </c>
    </row>
    <row r="10" spans="1:80" ht="15" customHeight="1" x14ac:dyDescent="0.25">
      <c r="A10" s="1">
        <v>10</v>
      </c>
      <c r="B10" s="31">
        <v>3152061</v>
      </c>
      <c r="C10" s="32" t="s">
        <v>84</v>
      </c>
      <c r="D10" s="33">
        <v>420</v>
      </c>
      <c r="E10" s="33">
        <v>420</v>
      </c>
      <c r="F10" s="33">
        <v>0</v>
      </c>
      <c r="G10" s="34">
        <v>1388229.080994</v>
      </c>
      <c r="H10" s="34">
        <v>0</v>
      </c>
      <c r="I10" s="34">
        <v>0</v>
      </c>
      <c r="J10" s="35">
        <f t="shared" si="4"/>
        <v>1388229.080994</v>
      </c>
      <c r="K10" s="35">
        <v>0</v>
      </c>
      <c r="L10" s="35">
        <v>0</v>
      </c>
      <c r="M10" s="35">
        <v>51820.425969565214</v>
      </c>
      <c r="N10" s="35">
        <v>0</v>
      </c>
      <c r="O10" s="35">
        <f t="shared" si="5"/>
        <v>51820.425969565214</v>
      </c>
      <c r="P10" s="35">
        <v>149.99999999999994</v>
      </c>
      <c r="Q10" s="35">
        <v>149.99999999999994</v>
      </c>
      <c r="R10" s="35">
        <v>139.99999999999994</v>
      </c>
      <c r="S10" s="35">
        <v>179.99999999999991</v>
      </c>
      <c r="T10" s="35">
        <v>199.99999999999991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f t="shared" si="6"/>
        <v>819.99999999999966</v>
      </c>
      <c r="AC10" s="35">
        <v>30379.539779005558</v>
      </c>
      <c r="AD10" s="35">
        <v>0</v>
      </c>
      <c r="AE10" s="35">
        <f t="shared" si="7"/>
        <v>30379.539779005558</v>
      </c>
      <c r="AF10" s="35">
        <v>51077.960417929709</v>
      </c>
      <c r="AG10" s="35">
        <v>0</v>
      </c>
      <c r="AH10" s="35">
        <f t="shared" si="8"/>
        <v>51077.960417929709</v>
      </c>
      <c r="AI10" s="35">
        <v>150000</v>
      </c>
      <c r="AJ10" s="35">
        <v>0</v>
      </c>
      <c r="AK10" s="35">
        <v>94165.83</v>
      </c>
      <c r="AL10" s="35">
        <v>1388229.080994</v>
      </c>
      <c r="AM10" s="35">
        <v>134097.92616650049</v>
      </c>
      <c r="AN10" s="35">
        <v>244165.83000000002</v>
      </c>
      <c r="AO10" s="35">
        <v>91047.730039736227</v>
      </c>
      <c r="AP10" s="41">
        <v>1766492.8371605005</v>
      </c>
      <c r="AQ10" s="41">
        <v>1766492.8371605005</v>
      </c>
      <c r="AR10" s="41">
        <v>2747</v>
      </c>
      <c r="AS10" s="41">
        <v>1153740</v>
      </c>
      <c r="AT10" s="41">
        <v>0</v>
      </c>
      <c r="AU10" s="41">
        <v>0</v>
      </c>
      <c r="AV10" s="41">
        <v>1766492.8371605005</v>
      </c>
      <c r="AW10" s="41" t="s">
        <v>79</v>
      </c>
      <c r="AX10" s="41" t="s">
        <v>79</v>
      </c>
      <c r="AY10" s="41" t="s">
        <v>79</v>
      </c>
      <c r="AZ10" s="35" t="s">
        <v>79</v>
      </c>
      <c r="BA10" s="42" t="s">
        <v>79</v>
      </c>
      <c r="BB10" s="41">
        <v>1766492.8371605005</v>
      </c>
      <c r="BC10" s="35">
        <v>1766492.8371605007</v>
      </c>
      <c r="BD10" s="35">
        <v>0</v>
      </c>
      <c r="BE10" s="41">
        <v>1153740</v>
      </c>
      <c r="BF10" s="41">
        <v>909574.17</v>
      </c>
      <c r="BG10" s="35">
        <v>1522327.0071605004</v>
      </c>
      <c r="BH10" s="35">
        <v>3624.5881122869055</v>
      </c>
      <c r="BI10" s="35">
        <v>3573.6731573849879</v>
      </c>
      <c r="BJ10" s="35">
        <v>1.4247233213452077E-2</v>
      </c>
      <c r="BK10" s="35">
        <v>0</v>
      </c>
      <c r="BL10" s="35">
        <v>0</v>
      </c>
      <c r="BM10" s="35">
        <v>0</v>
      </c>
      <c r="BN10" s="41">
        <v>1766492.8371605005</v>
      </c>
      <c r="BO10" s="41">
        <v>4205.9353265726204</v>
      </c>
      <c r="BP10" s="41" t="s">
        <v>80</v>
      </c>
      <c r="BQ10" s="41">
        <v>4205.9353265726204</v>
      </c>
      <c r="BR10" s="35">
        <v>2.8121443471143426E-2</v>
      </c>
      <c r="BS10" s="35">
        <v>-39345.110923182881</v>
      </c>
      <c r="BT10" s="35">
        <v>1727147.7262373175</v>
      </c>
      <c r="BU10" s="35">
        <v>-13142.692085499712</v>
      </c>
      <c r="BV10" s="35">
        <v>1714005.0341518179</v>
      </c>
      <c r="BW10" s="35">
        <v>1639988.0214325425</v>
      </c>
      <c r="BX10" s="35">
        <f t="shared" si="9"/>
        <v>74017.01271927543</v>
      </c>
      <c r="BY10" s="30"/>
      <c r="BZ10" s="35">
        <v>413</v>
      </c>
      <c r="CA10" s="35">
        <v>420</v>
      </c>
      <c r="CB10" s="35">
        <f t="shared" si="3"/>
        <v>7</v>
      </c>
    </row>
    <row r="11" spans="1:80" ht="15" customHeight="1" x14ac:dyDescent="0.25">
      <c r="A11" s="1">
        <v>11</v>
      </c>
      <c r="B11" s="31">
        <v>3152062</v>
      </c>
      <c r="C11" s="32" t="s">
        <v>85</v>
      </c>
      <c r="D11" s="33">
        <v>318</v>
      </c>
      <c r="E11" s="33">
        <v>318</v>
      </c>
      <c r="F11" s="33">
        <v>0</v>
      </c>
      <c r="G11" s="34">
        <v>1051087.7327526</v>
      </c>
      <c r="H11" s="34">
        <v>0</v>
      </c>
      <c r="I11" s="34">
        <v>0</v>
      </c>
      <c r="J11" s="35">
        <f t="shared" si="4"/>
        <v>1051087.7327526</v>
      </c>
      <c r="K11" s="35">
        <v>0</v>
      </c>
      <c r="L11" s="35">
        <v>0</v>
      </c>
      <c r="M11" s="35">
        <v>79269.270247935463</v>
      </c>
      <c r="N11" s="35">
        <v>0</v>
      </c>
      <c r="O11" s="35">
        <f t="shared" si="5"/>
        <v>79269.270247935463</v>
      </c>
      <c r="P11" s="35">
        <v>1230.0000000000011</v>
      </c>
      <c r="Q11" s="35">
        <v>749.99999999999977</v>
      </c>
      <c r="R11" s="35">
        <v>910.00000000000023</v>
      </c>
      <c r="S11" s="35">
        <v>180.00000000000003</v>
      </c>
      <c r="T11" s="35">
        <v>99.999999999999858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f t="shared" si="6"/>
        <v>3170.0000000000009</v>
      </c>
      <c r="AC11" s="35">
        <v>30242.452927756691</v>
      </c>
      <c r="AD11" s="35">
        <v>0</v>
      </c>
      <c r="AE11" s="35">
        <f t="shared" si="7"/>
        <v>30242.452927756691</v>
      </c>
      <c r="AF11" s="35">
        <v>72900.393156245511</v>
      </c>
      <c r="AG11" s="35">
        <v>0</v>
      </c>
      <c r="AH11" s="35">
        <f t="shared" si="8"/>
        <v>72900.393156245511</v>
      </c>
      <c r="AI11" s="35">
        <v>150000</v>
      </c>
      <c r="AJ11" s="35">
        <v>0</v>
      </c>
      <c r="AK11" s="35">
        <v>44902.91</v>
      </c>
      <c r="AL11" s="35">
        <v>1051087.7327526</v>
      </c>
      <c r="AM11" s="35">
        <v>185582.11633193766</v>
      </c>
      <c r="AN11" s="35">
        <v>194902.91</v>
      </c>
      <c r="AO11" s="35">
        <v>107421.51349985406</v>
      </c>
      <c r="AP11" s="41">
        <v>1431572.7590845376</v>
      </c>
      <c r="AQ11" s="41">
        <v>1431572.7590845376</v>
      </c>
      <c r="AR11" s="41">
        <v>2747</v>
      </c>
      <c r="AS11" s="41">
        <v>873546</v>
      </c>
      <c r="AT11" s="41">
        <v>0</v>
      </c>
      <c r="AU11" s="41">
        <v>0</v>
      </c>
      <c r="AV11" s="41">
        <v>1431572.7590845376</v>
      </c>
      <c r="AW11" s="41" t="s">
        <v>79</v>
      </c>
      <c r="AX11" s="41" t="s">
        <v>79</v>
      </c>
      <c r="AY11" s="41" t="s">
        <v>79</v>
      </c>
      <c r="AZ11" s="35" t="s">
        <v>79</v>
      </c>
      <c r="BA11" s="42" t="s">
        <v>79</v>
      </c>
      <c r="BB11" s="41">
        <v>1431572.7590845376</v>
      </c>
      <c r="BC11" s="35">
        <v>1431572.7590845376</v>
      </c>
      <c r="BD11" s="35">
        <v>0</v>
      </c>
      <c r="BE11" s="41">
        <v>873546</v>
      </c>
      <c r="BF11" s="41">
        <v>678643.09</v>
      </c>
      <c r="BG11" s="35">
        <v>1236669.8490845377</v>
      </c>
      <c r="BH11" s="35">
        <v>3888.8988964922569</v>
      </c>
      <c r="BI11" s="35">
        <v>3814.2141255663428</v>
      </c>
      <c r="BJ11" s="35">
        <v>1.958064452263145E-2</v>
      </c>
      <c r="BK11" s="35">
        <v>0</v>
      </c>
      <c r="BL11" s="35">
        <v>0</v>
      </c>
      <c r="BM11" s="35">
        <v>0</v>
      </c>
      <c r="BN11" s="41">
        <v>1431572.7590845376</v>
      </c>
      <c r="BO11" s="41">
        <v>4501.8011291966595</v>
      </c>
      <c r="BP11" s="41" t="s">
        <v>80</v>
      </c>
      <c r="BQ11" s="41">
        <v>4501.8011291966595</v>
      </c>
      <c r="BR11" s="35">
        <v>7.3913769806053242E-3</v>
      </c>
      <c r="BS11" s="35">
        <v>-31860.683997256972</v>
      </c>
      <c r="BT11" s="35">
        <v>1399712.0750872807</v>
      </c>
      <c r="BU11" s="35">
        <v>-9950.8954361640663</v>
      </c>
      <c r="BV11" s="35">
        <v>1389761.1796511167</v>
      </c>
      <c r="BW11" s="35">
        <v>1341215.0098499118</v>
      </c>
      <c r="BX11" s="35">
        <f t="shared" si="9"/>
        <v>48546.169801204931</v>
      </c>
      <c r="BY11" s="30"/>
      <c r="BZ11" s="35">
        <v>309</v>
      </c>
      <c r="CA11" s="35">
        <v>318</v>
      </c>
      <c r="CB11" s="35">
        <f t="shared" si="3"/>
        <v>9</v>
      </c>
    </row>
    <row r="12" spans="1:80" ht="15" customHeight="1" x14ac:dyDescent="0.25">
      <c r="A12" s="1">
        <v>12</v>
      </c>
      <c r="B12" s="31">
        <v>3152063</v>
      </c>
      <c r="C12" s="32" t="s">
        <v>86</v>
      </c>
      <c r="D12" s="33">
        <v>353</v>
      </c>
      <c r="E12" s="33">
        <v>353</v>
      </c>
      <c r="F12" s="33">
        <v>0</v>
      </c>
      <c r="G12" s="34">
        <v>1166773.4895021</v>
      </c>
      <c r="H12" s="34">
        <v>0</v>
      </c>
      <c r="I12" s="34">
        <v>0</v>
      </c>
      <c r="J12" s="35">
        <f t="shared" si="4"/>
        <v>1166773.4895021</v>
      </c>
      <c r="K12" s="35">
        <v>0</v>
      </c>
      <c r="L12" s="35">
        <v>0</v>
      </c>
      <c r="M12" s="35">
        <v>89485.297081935481</v>
      </c>
      <c r="N12" s="35">
        <v>0</v>
      </c>
      <c r="O12" s="35">
        <f t="shared" si="5"/>
        <v>89485.297081935481</v>
      </c>
      <c r="P12" s="35">
        <v>1169.999999999997</v>
      </c>
      <c r="Q12" s="35">
        <v>950.00000000000023</v>
      </c>
      <c r="R12" s="35">
        <v>2450.0000000000005</v>
      </c>
      <c r="S12" s="35">
        <v>990</v>
      </c>
      <c r="T12" s="35">
        <v>200</v>
      </c>
      <c r="U12" s="35">
        <v>130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f t="shared" si="6"/>
        <v>5889.9999999999982</v>
      </c>
      <c r="AC12" s="35">
        <v>57519.084820846954</v>
      </c>
      <c r="AD12" s="35">
        <v>0</v>
      </c>
      <c r="AE12" s="35">
        <f t="shared" si="7"/>
        <v>57519.084820846954</v>
      </c>
      <c r="AF12" s="35">
        <v>108802.24679646533</v>
      </c>
      <c r="AG12" s="35">
        <v>0</v>
      </c>
      <c r="AH12" s="35">
        <f t="shared" si="8"/>
        <v>108802.24679646533</v>
      </c>
      <c r="AI12" s="35">
        <v>150000</v>
      </c>
      <c r="AJ12" s="35">
        <v>0</v>
      </c>
      <c r="AK12" s="35">
        <v>51356.46</v>
      </c>
      <c r="AL12" s="35">
        <v>1166773.4895021</v>
      </c>
      <c r="AM12" s="35">
        <v>261696.62869924775</v>
      </c>
      <c r="AN12" s="35">
        <v>201356.46</v>
      </c>
      <c r="AO12" s="35">
        <v>147509.11374221137</v>
      </c>
      <c r="AP12" s="41">
        <v>1629826.5782013477</v>
      </c>
      <c r="AQ12" s="41">
        <v>1629826.5782013477</v>
      </c>
      <c r="AR12" s="41">
        <v>2747</v>
      </c>
      <c r="AS12" s="41">
        <v>969691</v>
      </c>
      <c r="AT12" s="41">
        <v>0</v>
      </c>
      <c r="AU12" s="41">
        <v>0</v>
      </c>
      <c r="AV12" s="41">
        <v>1629826.5782013477</v>
      </c>
      <c r="AW12" s="41" t="s">
        <v>79</v>
      </c>
      <c r="AX12" s="41" t="s">
        <v>79</v>
      </c>
      <c r="AY12" s="41" t="s">
        <v>79</v>
      </c>
      <c r="AZ12" s="35" t="s">
        <v>79</v>
      </c>
      <c r="BA12" s="42" t="s">
        <v>79</v>
      </c>
      <c r="BB12" s="41">
        <v>1629826.5782013477</v>
      </c>
      <c r="BC12" s="35">
        <v>1629826.5782013477</v>
      </c>
      <c r="BD12" s="35">
        <v>0</v>
      </c>
      <c r="BE12" s="41">
        <v>969691</v>
      </c>
      <c r="BF12" s="41">
        <v>768334.54</v>
      </c>
      <c r="BG12" s="35">
        <v>1428470.1182013478</v>
      </c>
      <c r="BH12" s="35">
        <v>4046.6575586440445</v>
      </c>
      <c r="BI12" s="35">
        <v>3989.5720344086017</v>
      </c>
      <c r="BJ12" s="35">
        <v>1.4308683674113663E-2</v>
      </c>
      <c r="BK12" s="35">
        <v>0</v>
      </c>
      <c r="BL12" s="35">
        <v>0</v>
      </c>
      <c r="BM12" s="35">
        <v>0</v>
      </c>
      <c r="BN12" s="41">
        <v>1629826.5782013477</v>
      </c>
      <c r="BO12" s="41">
        <v>4617.0724594939029</v>
      </c>
      <c r="BP12" s="41" t="s">
        <v>80</v>
      </c>
      <c r="BQ12" s="41">
        <v>4617.0724594939029</v>
      </c>
      <c r="BR12" s="35">
        <v>2.1083732861506554E-2</v>
      </c>
      <c r="BS12" s="35">
        <v>-38141.500615180725</v>
      </c>
      <c r="BT12" s="35">
        <v>1591685.077586167</v>
      </c>
      <c r="BU12" s="35">
        <v>-11046.119776622376</v>
      </c>
      <c r="BV12" s="35">
        <v>1580638.9578095446</v>
      </c>
      <c r="BW12" s="35">
        <v>1629257.4153004037</v>
      </c>
      <c r="BX12" s="35">
        <f t="shared" si="9"/>
        <v>-48618.457490859088</v>
      </c>
      <c r="BY12" s="30"/>
      <c r="BZ12" s="35">
        <v>372</v>
      </c>
      <c r="CA12" s="35">
        <v>353</v>
      </c>
      <c r="CB12" s="35">
        <f t="shared" si="3"/>
        <v>-19</v>
      </c>
    </row>
    <row r="13" spans="1:80" ht="15" customHeight="1" x14ac:dyDescent="0.25">
      <c r="A13" s="1">
        <v>13</v>
      </c>
      <c r="B13" s="31">
        <v>3152064</v>
      </c>
      <c r="C13" s="32" t="s">
        <v>87</v>
      </c>
      <c r="D13" s="33">
        <v>357</v>
      </c>
      <c r="E13" s="33">
        <v>357</v>
      </c>
      <c r="F13" s="33">
        <v>0</v>
      </c>
      <c r="G13" s="34">
        <v>1179994.7188448999</v>
      </c>
      <c r="H13" s="34">
        <v>0</v>
      </c>
      <c r="I13" s="34">
        <v>0</v>
      </c>
      <c r="J13" s="35">
        <f t="shared" si="4"/>
        <v>1179994.7188448999</v>
      </c>
      <c r="K13" s="35">
        <v>0</v>
      </c>
      <c r="L13" s="35">
        <v>0</v>
      </c>
      <c r="M13" s="35">
        <v>177312.52278328646</v>
      </c>
      <c r="N13" s="35">
        <v>0</v>
      </c>
      <c r="O13" s="35">
        <f t="shared" si="5"/>
        <v>177312.52278328646</v>
      </c>
      <c r="P13" s="35">
        <v>2685.0422535211305</v>
      </c>
      <c r="Q13" s="35">
        <v>2866.0563380281665</v>
      </c>
      <c r="R13" s="35">
        <v>3519.7183098591495</v>
      </c>
      <c r="S13" s="35">
        <v>9774.7605633802796</v>
      </c>
      <c r="T13" s="35">
        <v>100.56338028168999</v>
      </c>
      <c r="U13" s="35">
        <v>1307.3239436619699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f t="shared" si="6"/>
        <v>20253.464788732381</v>
      </c>
      <c r="AC13" s="35">
        <v>31403.028617363339</v>
      </c>
      <c r="AD13" s="35">
        <v>0</v>
      </c>
      <c r="AE13" s="35">
        <f t="shared" si="7"/>
        <v>31403.028617363339</v>
      </c>
      <c r="AF13" s="35">
        <v>101001.05533593353</v>
      </c>
      <c r="AG13" s="35">
        <v>0</v>
      </c>
      <c r="AH13" s="35">
        <f t="shared" si="8"/>
        <v>101001.05533593353</v>
      </c>
      <c r="AI13" s="35">
        <v>150000</v>
      </c>
      <c r="AJ13" s="35">
        <v>0</v>
      </c>
      <c r="AK13" s="35">
        <v>63404</v>
      </c>
      <c r="AL13" s="35">
        <v>1179994.7188448999</v>
      </c>
      <c r="AM13" s="35">
        <v>329970.07152531575</v>
      </c>
      <c r="AN13" s="35">
        <v>213404</v>
      </c>
      <c r="AO13" s="35">
        <v>150257.52206425791</v>
      </c>
      <c r="AP13" s="41">
        <v>1723368.7903702157</v>
      </c>
      <c r="AQ13" s="41">
        <v>1723368.7903702157</v>
      </c>
      <c r="AR13" s="41">
        <v>2747</v>
      </c>
      <c r="AS13" s="41">
        <v>980679</v>
      </c>
      <c r="AT13" s="41">
        <v>0</v>
      </c>
      <c r="AU13" s="41">
        <v>0</v>
      </c>
      <c r="AV13" s="41">
        <v>1723368.7903702157</v>
      </c>
      <c r="AW13" s="41" t="s">
        <v>79</v>
      </c>
      <c r="AX13" s="41" t="s">
        <v>79</v>
      </c>
      <c r="AY13" s="41" t="s">
        <v>79</v>
      </c>
      <c r="AZ13" s="35" t="s">
        <v>79</v>
      </c>
      <c r="BA13" s="42" t="s">
        <v>79</v>
      </c>
      <c r="BB13" s="41">
        <v>1723368.7903702157</v>
      </c>
      <c r="BC13" s="35">
        <v>1723368.7903702154</v>
      </c>
      <c r="BD13" s="35">
        <v>0</v>
      </c>
      <c r="BE13" s="41">
        <v>980679</v>
      </c>
      <c r="BF13" s="41">
        <v>767275</v>
      </c>
      <c r="BG13" s="35">
        <v>1509964.7903702157</v>
      </c>
      <c r="BH13" s="35">
        <v>4253.4219447048326</v>
      </c>
      <c r="BI13" s="35">
        <v>4049.7785974647891</v>
      </c>
      <c r="BJ13" s="35">
        <v>5.0285056908426252E-2</v>
      </c>
      <c r="BK13" s="35">
        <v>0</v>
      </c>
      <c r="BL13" s="35">
        <v>0</v>
      </c>
      <c r="BM13" s="35">
        <v>0</v>
      </c>
      <c r="BN13" s="41">
        <v>1723368.7903702157</v>
      </c>
      <c r="BO13" s="41">
        <v>4827.3635584599879</v>
      </c>
      <c r="BP13" s="41" t="s">
        <v>80</v>
      </c>
      <c r="BQ13" s="41">
        <v>4854.5599728738471</v>
      </c>
      <c r="BR13" s="35">
        <v>4.4627754563978161E-2</v>
      </c>
      <c r="BS13" s="35">
        <v>-36529.630055068243</v>
      </c>
      <c r="BT13" s="35">
        <v>1686839.1603151474</v>
      </c>
      <c r="BU13" s="35">
        <v>-11171.288272674754</v>
      </c>
      <c r="BV13" s="35">
        <v>1675667.8720424727</v>
      </c>
      <c r="BW13" s="35">
        <v>1603098.8133941479</v>
      </c>
      <c r="BX13" s="35">
        <f t="shared" si="9"/>
        <v>72569.058648324804</v>
      </c>
      <c r="BY13" s="30"/>
      <c r="BZ13" s="35">
        <v>355</v>
      </c>
      <c r="CA13" s="35">
        <v>357</v>
      </c>
      <c r="CB13" s="35">
        <f t="shared" si="3"/>
        <v>2</v>
      </c>
    </row>
    <row r="14" spans="1:80" ht="15" customHeight="1" x14ac:dyDescent="0.25">
      <c r="A14" s="1">
        <v>14</v>
      </c>
      <c r="B14" s="31">
        <v>3152066</v>
      </c>
      <c r="C14" s="32" t="s">
        <v>88</v>
      </c>
      <c r="D14" s="33">
        <v>246</v>
      </c>
      <c r="E14" s="33">
        <v>246</v>
      </c>
      <c r="F14" s="33">
        <v>0</v>
      </c>
      <c r="G14" s="34">
        <v>813105.60458219994</v>
      </c>
      <c r="H14" s="34">
        <v>0</v>
      </c>
      <c r="I14" s="34">
        <v>0</v>
      </c>
      <c r="J14" s="35">
        <f t="shared" si="4"/>
        <v>813105.60458219994</v>
      </c>
      <c r="K14" s="35">
        <v>0</v>
      </c>
      <c r="L14" s="35">
        <v>0</v>
      </c>
      <c r="M14" s="35">
        <v>127980.99550285713</v>
      </c>
      <c r="N14" s="35">
        <v>0</v>
      </c>
      <c r="O14" s="35">
        <f t="shared" si="5"/>
        <v>127980.99550285713</v>
      </c>
      <c r="P14" s="35">
        <v>451.83673469387776</v>
      </c>
      <c r="Q14" s="35">
        <v>1305.3061224489816</v>
      </c>
      <c r="R14" s="35">
        <v>1124.5714285714287</v>
      </c>
      <c r="S14" s="35">
        <v>1084.4081632653063</v>
      </c>
      <c r="T14" s="35">
        <v>8735.5102040816455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f t="shared" si="6"/>
        <v>12701.632653061239</v>
      </c>
      <c r="AC14" s="35">
        <v>32618.677499999976</v>
      </c>
      <c r="AD14" s="35">
        <v>0</v>
      </c>
      <c r="AE14" s="35">
        <f t="shared" si="7"/>
        <v>32618.677499999976</v>
      </c>
      <c r="AF14" s="35">
        <v>78840.063824863319</v>
      </c>
      <c r="AG14" s="35">
        <v>0</v>
      </c>
      <c r="AH14" s="35">
        <f t="shared" si="8"/>
        <v>78840.063824863319</v>
      </c>
      <c r="AI14" s="35">
        <v>150000</v>
      </c>
      <c r="AJ14" s="35">
        <v>0</v>
      </c>
      <c r="AK14" s="35">
        <v>60260</v>
      </c>
      <c r="AL14" s="35">
        <v>813105.60458219994</v>
      </c>
      <c r="AM14" s="35">
        <v>252141.36948078169</v>
      </c>
      <c r="AN14" s="35">
        <v>210260</v>
      </c>
      <c r="AO14" s="35">
        <v>113235.96675501016</v>
      </c>
      <c r="AP14" s="41">
        <v>1275506.9740629815</v>
      </c>
      <c r="AQ14" s="41">
        <v>1275506.9740629815</v>
      </c>
      <c r="AR14" s="41">
        <v>2747</v>
      </c>
      <c r="AS14" s="41">
        <v>675762</v>
      </c>
      <c r="AT14" s="41">
        <v>0</v>
      </c>
      <c r="AU14" s="41">
        <v>0</v>
      </c>
      <c r="AV14" s="41">
        <v>1275506.9740629815</v>
      </c>
      <c r="AW14" s="41" t="s">
        <v>79</v>
      </c>
      <c r="AX14" s="41" t="s">
        <v>79</v>
      </c>
      <c r="AY14" s="41" t="s">
        <v>79</v>
      </c>
      <c r="AZ14" s="35" t="s">
        <v>79</v>
      </c>
      <c r="BA14" s="42" t="s">
        <v>79</v>
      </c>
      <c r="BB14" s="41">
        <v>1275506.9740629815</v>
      </c>
      <c r="BC14" s="35">
        <v>1275506.9740629818</v>
      </c>
      <c r="BD14" s="35">
        <v>0</v>
      </c>
      <c r="BE14" s="41">
        <v>675762</v>
      </c>
      <c r="BF14" s="41">
        <v>465502</v>
      </c>
      <c r="BG14" s="35">
        <v>1065246.9740629815</v>
      </c>
      <c r="BH14" s="35">
        <v>4347.9468329101292</v>
      </c>
      <c r="BI14" s="35">
        <v>4261.6054675958185</v>
      </c>
      <c r="BJ14" s="35">
        <v>2.0260290627752572E-2</v>
      </c>
      <c r="BK14" s="35">
        <v>0</v>
      </c>
      <c r="BL14" s="35">
        <v>0</v>
      </c>
      <c r="BM14" s="35">
        <v>0</v>
      </c>
      <c r="BN14" s="41">
        <v>1275506.9740629815</v>
      </c>
      <c r="BO14" s="41">
        <v>5184.9876994430142</v>
      </c>
      <c r="BP14" s="41" t="s">
        <v>80</v>
      </c>
      <c r="BQ14" s="41">
        <v>5206.1509145427817</v>
      </c>
      <c r="BR14" s="35">
        <v>4.3356325558432829E-2</v>
      </c>
      <c r="BS14" s="35">
        <v>-26274.550157363865</v>
      </c>
      <c r="BT14" s="35">
        <v>1249232.4239056178</v>
      </c>
      <c r="BU14" s="35">
        <v>-7697.8625072212599</v>
      </c>
      <c r="BV14" s="35">
        <v>1241534.5613983965</v>
      </c>
      <c r="BW14" s="35">
        <v>1392903.9862361674</v>
      </c>
      <c r="BX14" s="35">
        <f t="shared" si="9"/>
        <v>-151369.42483777087</v>
      </c>
      <c r="BY14" s="30"/>
      <c r="BZ14" s="35">
        <v>288</v>
      </c>
      <c r="CA14" s="35">
        <v>246</v>
      </c>
      <c r="CB14" s="35">
        <f t="shared" si="3"/>
        <v>-42</v>
      </c>
    </row>
    <row r="15" spans="1:80" ht="15" customHeight="1" x14ac:dyDescent="0.25">
      <c r="A15" s="1">
        <v>15</v>
      </c>
      <c r="B15" s="31">
        <v>3152067</v>
      </c>
      <c r="C15" s="32" t="s">
        <v>89</v>
      </c>
      <c r="D15" s="33">
        <v>206</v>
      </c>
      <c r="E15" s="33">
        <v>206</v>
      </c>
      <c r="F15" s="33">
        <v>0</v>
      </c>
      <c r="G15" s="34">
        <v>680893.3111542</v>
      </c>
      <c r="H15" s="34">
        <v>0</v>
      </c>
      <c r="I15" s="34">
        <v>0</v>
      </c>
      <c r="J15" s="35">
        <f t="shared" si="4"/>
        <v>680893.3111542</v>
      </c>
      <c r="K15" s="35">
        <v>0</v>
      </c>
      <c r="L15" s="35">
        <v>0</v>
      </c>
      <c r="M15" s="35">
        <v>17026.711389999997</v>
      </c>
      <c r="N15" s="35">
        <v>0</v>
      </c>
      <c r="O15" s="35">
        <f t="shared" si="5"/>
        <v>17026.711389999997</v>
      </c>
      <c r="P15" s="35">
        <v>89.999999999999972</v>
      </c>
      <c r="Q15" s="35">
        <v>49.99999999999995</v>
      </c>
      <c r="R15" s="35">
        <v>140</v>
      </c>
      <c r="S15" s="35">
        <v>0</v>
      </c>
      <c r="T15" s="35">
        <v>200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f t="shared" si="6"/>
        <v>479.99999999999989</v>
      </c>
      <c r="AC15" s="35">
        <v>11435.633522727308</v>
      </c>
      <c r="AD15" s="35">
        <v>0</v>
      </c>
      <c r="AE15" s="35">
        <f t="shared" si="7"/>
        <v>11435.633522727308</v>
      </c>
      <c r="AF15" s="35">
        <v>38285.596170850949</v>
      </c>
      <c r="AG15" s="35">
        <v>0</v>
      </c>
      <c r="AH15" s="35">
        <f t="shared" si="8"/>
        <v>38285.596170850949</v>
      </c>
      <c r="AI15" s="35">
        <v>150000</v>
      </c>
      <c r="AJ15" s="35">
        <v>0</v>
      </c>
      <c r="AK15" s="35">
        <v>23813.5</v>
      </c>
      <c r="AL15" s="35">
        <v>680893.3111542</v>
      </c>
      <c r="AM15" s="35">
        <v>67227.941083578247</v>
      </c>
      <c r="AN15" s="35">
        <v>173813.5</v>
      </c>
      <c r="AO15" s="35">
        <v>57058.600088705949</v>
      </c>
      <c r="AP15" s="41">
        <v>921934.75223777827</v>
      </c>
      <c r="AQ15" s="41">
        <v>921934.75223777827</v>
      </c>
      <c r="AR15" s="41">
        <v>2747</v>
      </c>
      <c r="AS15" s="41">
        <v>565882</v>
      </c>
      <c r="AT15" s="41">
        <v>0</v>
      </c>
      <c r="AU15" s="41">
        <v>0</v>
      </c>
      <c r="AV15" s="41">
        <v>921934.75223777827</v>
      </c>
      <c r="AW15" s="41" t="s">
        <v>79</v>
      </c>
      <c r="AX15" s="41" t="s">
        <v>79</v>
      </c>
      <c r="AY15" s="41" t="s">
        <v>79</v>
      </c>
      <c r="AZ15" s="35" t="s">
        <v>79</v>
      </c>
      <c r="BA15" s="42" t="s">
        <v>79</v>
      </c>
      <c r="BB15" s="41">
        <v>921934.75223777827</v>
      </c>
      <c r="BC15" s="35">
        <v>921934.75223777816</v>
      </c>
      <c r="BD15" s="35">
        <v>0</v>
      </c>
      <c r="BE15" s="41">
        <v>565882</v>
      </c>
      <c r="BF15" s="41">
        <v>392068.5</v>
      </c>
      <c r="BG15" s="35">
        <v>748121.25223777827</v>
      </c>
      <c r="BH15" s="35">
        <v>3631.6565642610594</v>
      </c>
      <c r="BI15" s="35">
        <v>3596.0527093137252</v>
      </c>
      <c r="BJ15" s="35">
        <v>9.9008156513169868E-3</v>
      </c>
      <c r="BK15" s="35">
        <v>0</v>
      </c>
      <c r="BL15" s="35">
        <v>0</v>
      </c>
      <c r="BM15" s="35">
        <v>0</v>
      </c>
      <c r="BN15" s="41">
        <v>921934.75223777827</v>
      </c>
      <c r="BO15" s="41">
        <v>4475.4114186299912</v>
      </c>
      <c r="BP15" s="41" t="s">
        <v>80</v>
      </c>
      <c r="BQ15" s="41">
        <v>4475.4114186299912</v>
      </c>
      <c r="BR15" s="35">
        <v>6.0370743686806172E-3</v>
      </c>
      <c r="BS15" s="35">
        <v>-19721.078863940875</v>
      </c>
      <c r="BT15" s="35">
        <v>902213.67337383737</v>
      </c>
      <c r="BU15" s="35">
        <v>-6446.1775466974777</v>
      </c>
      <c r="BV15" s="35">
        <v>895767.49582713994</v>
      </c>
      <c r="BW15" s="35">
        <v>882718.0986546051</v>
      </c>
      <c r="BX15" s="35">
        <f t="shared" si="9"/>
        <v>13049.397172534838</v>
      </c>
      <c r="BY15" s="30"/>
      <c r="BZ15" s="35">
        <v>204</v>
      </c>
      <c r="CA15" s="35">
        <v>206</v>
      </c>
      <c r="CB15" s="35">
        <f t="shared" si="3"/>
        <v>2</v>
      </c>
    </row>
    <row r="16" spans="1:80" ht="15" customHeight="1" x14ac:dyDescent="0.25">
      <c r="A16" s="1">
        <v>16</v>
      </c>
      <c r="B16" s="31">
        <v>3152068</v>
      </c>
      <c r="C16" s="32" t="s">
        <v>90</v>
      </c>
      <c r="D16" s="33">
        <v>210</v>
      </c>
      <c r="E16" s="33">
        <v>210</v>
      </c>
      <c r="F16" s="33">
        <v>0</v>
      </c>
      <c r="G16" s="34">
        <v>694114.54049699998</v>
      </c>
      <c r="H16" s="34">
        <v>0</v>
      </c>
      <c r="I16" s="34">
        <v>0</v>
      </c>
      <c r="J16" s="35">
        <f t="shared" si="4"/>
        <v>694114.54049699998</v>
      </c>
      <c r="K16" s="35">
        <v>0</v>
      </c>
      <c r="L16" s="35">
        <v>0</v>
      </c>
      <c r="M16" s="35">
        <v>98908.482610344814</v>
      </c>
      <c r="N16" s="35">
        <v>0</v>
      </c>
      <c r="O16" s="35">
        <f t="shared" si="5"/>
        <v>98908.482610344814</v>
      </c>
      <c r="P16" s="35">
        <v>1020.0000000000007</v>
      </c>
      <c r="Q16" s="35">
        <v>4300.0000000000045</v>
      </c>
      <c r="R16" s="35">
        <v>349.99999999999989</v>
      </c>
      <c r="S16" s="35">
        <v>0</v>
      </c>
      <c r="T16" s="35">
        <v>99.999999999999957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f t="shared" si="6"/>
        <v>5770.0000000000055</v>
      </c>
      <c r="AC16" s="35">
        <v>19149.689999999973</v>
      </c>
      <c r="AD16" s="35">
        <v>0</v>
      </c>
      <c r="AE16" s="35">
        <f t="shared" si="7"/>
        <v>19149.689999999973</v>
      </c>
      <c r="AF16" s="35">
        <v>50508.125159717609</v>
      </c>
      <c r="AG16" s="35">
        <v>0</v>
      </c>
      <c r="AH16" s="35">
        <f t="shared" si="8"/>
        <v>50508.125159717609</v>
      </c>
      <c r="AI16" s="35">
        <v>150000</v>
      </c>
      <c r="AJ16" s="35">
        <v>0</v>
      </c>
      <c r="AK16" s="35">
        <v>31248</v>
      </c>
      <c r="AL16" s="35">
        <v>694114.54049699998</v>
      </c>
      <c r="AM16" s="35">
        <v>174336.2977700624</v>
      </c>
      <c r="AN16" s="35">
        <v>181248</v>
      </c>
      <c r="AO16" s="35">
        <v>78328.836933177081</v>
      </c>
      <c r="AP16" s="41">
        <v>1049698.8382670623</v>
      </c>
      <c r="AQ16" s="41">
        <v>1049698.8382670623</v>
      </c>
      <c r="AR16" s="41">
        <v>2747</v>
      </c>
      <c r="AS16" s="41">
        <v>576870</v>
      </c>
      <c r="AT16" s="41">
        <v>0</v>
      </c>
      <c r="AU16" s="41">
        <v>0</v>
      </c>
      <c r="AV16" s="41">
        <v>1049698.8382670623</v>
      </c>
      <c r="AW16" s="41" t="s">
        <v>79</v>
      </c>
      <c r="AX16" s="41" t="s">
        <v>79</v>
      </c>
      <c r="AY16" s="41" t="s">
        <v>79</v>
      </c>
      <c r="AZ16" s="35" t="s">
        <v>79</v>
      </c>
      <c r="BA16" s="42" t="s">
        <v>79</v>
      </c>
      <c r="BB16" s="41">
        <v>1049698.8382670623</v>
      </c>
      <c r="BC16" s="35">
        <v>1049698.8382670623</v>
      </c>
      <c r="BD16" s="35">
        <v>0</v>
      </c>
      <c r="BE16" s="41">
        <v>576870</v>
      </c>
      <c r="BF16" s="41">
        <v>395622</v>
      </c>
      <c r="BG16" s="35">
        <v>868450.83826706233</v>
      </c>
      <c r="BH16" s="35">
        <v>4135.4801822241061</v>
      </c>
      <c r="BI16" s="35">
        <v>3995.6818272277228</v>
      </c>
      <c r="BJ16" s="35">
        <v>3.4987359114471324E-2</v>
      </c>
      <c r="BK16" s="35">
        <v>0</v>
      </c>
      <c r="BL16" s="35">
        <v>0</v>
      </c>
      <c r="BM16" s="35">
        <v>0</v>
      </c>
      <c r="BN16" s="41">
        <v>1049698.8382670623</v>
      </c>
      <c r="BO16" s="41">
        <v>4998.565896509821</v>
      </c>
      <c r="BP16" s="41" t="s">
        <v>80</v>
      </c>
      <c r="BQ16" s="41">
        <v>4998.565896509821</v>
      </c>
      <c r="BR16" s="35">
        <v>2.2290899847106971E-2</v>
      </c>
      <c r="BS16" s="35">
        <v>-21103.579378718849</v>
      </c>
      <c r="BT16" s="35">
        <v>1028595.2588883435</v>
      </c>
      <c r="BU16" s="35">
        <v>-6571.3460427498558</v>
      </c>
      <c r="BV16" s="35">
        <v>1022023.9128455936</v>
      </c>
      <c r="BW16" s="35">
        <v>961827.61393889529</v>
      </c>
      <c r="BX16" s="35">
        <f t="shared" si="9"/>
        <v>60196.298906698357</v>
      </c>
      <c r="BY16" s="30"/>
      <c r="BZ16" s="35">
        <v>202</v>
      </c>
      <c r="CA16" s="35">
        <v>210</v>
      </c>
      <c r="CB16" s="35">
        <f t="shared" si="3"/>
        <v>8</v>
      </c>
    </row>
    <row r="17" spans="1:80" ht="15" customHeight="1" x14ac:dyDescent="0.25">
      <c r="A17" s="1">
        <v>17</v>
      </c>
      <c r="B17" s="31">
        <v>3152070</v>
      </c>
      <c r="C17" s="32" t="s">
        <v>91</v>
      </c>
      <c r="D17" s="33">
        <v>403</v>
      </c>
      <c r="E17" s="33">
        <v>403</v>
      </c>
      <c r="F17" s="33">
        <v>0</v>
      </c>
      <c r="G17" s="34">
        <v>1332038.8562870999</v>
      </c>
      <c r="H17" s="34">
        <v>0</v>
      </c>
      <c r="I17" s="34">
        <v>0</v>
      </c>
      <c r="J17" s="35">
        <f t="shared" si="4"/>
        <v>1332038.8562870999</v>
      </c>
      <c r="K17" s="35">
        <v>0</v>
      </c>
      <c r="L17" s="35">
        <v>0</v>
      </c>
      <c r="M17" s="35">
        <v>64063.563171873342</v>
      </c>
      <c r="N17" s="35">
        <v>0</v>
      </c>
      <c r="O17" s="35">
        <f t="shared" si="5"/>
        <v>64063.563171873342</v>
      </c>
      <c r="P17" s="35">
        <v>209.99999999999997</v>
      </c>
      <c r="Q17" s="35">
        <v>200.00000000000009</v>
      </c>
      <c r="R17" s="35">
        <v>699.99999999999955</v>
      </c>
      <c r="S17" s="35">
        <v>179.99999999999989</v>
      </c>
      <c r="T17" s="35">
        <v>1399.9999999999998</v>
      </c>
      <c r="U17" s="35">
        <v>259.99999999999983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f t="shared" si="6"/>
        <v>2949.9999999999991</v>
      </c>
      <c r="AC17" s="35">
        <v>45326.007470930293</v>
      </c>
      <c r="AD17" s="35">
        <v>0</v>
      </c>
      <c r="AE17" s="35">
        <f t="shared" si="7"/>
        <v>45326.007470930293</v>
      </c>
      <c r="AF17" s="35">
        <v>83501.729119021606</v>
      </c>
      <c r="AG17" s="35">
        <v>0</v>
      </c>
      <c r="AH17" s="35">
        <f t="shared" si="8"/>
        <v>83501.729119021606</v>
      </c>
      <c r="AI17" s="35">
        <v>150000</v>
      </c>
      <c r="AJ17" s="35">
        <v>0</v>
      </c>
      <c r="AK17" s="35">
        <v>82792</v>
      </c>
      <c r="AL17" s="35">
        <v>1332038.8562870999</v>
      </c>
      <c r="AM17" s="35">
        <v>195841.29976182524</v>
      </c>
      <c r="AN17" s="35">
        <v>232792</v>
      </c>
      <c r="AO17" s="35">
        <v>123504.05684338644</v>
      </c>
      <c r="AP17" s="41">
        <v>1760672.1560489251</v>
      </c>
      <c r="AQ17" s="41">
        <v>1760672.1560489251</v>
      </c>
      <c r="AR17" s="41">
        <v>2747</v>
      </c>
      <c r="AS17" s="41">
        <v>1107041</v>
      </c>
      <c r="AT17" s="41">
        <v>0</v>
      </c>
      <c r="AU17" s="41">
        <v>0</v>
      </c>
      <c r="AV17" s="41">
        <v>1760672.1560489251</v>
      </c>
      <c r="AW17" s="41" t="s">
        <v>79</v>
      </c>
      <c r="AX17" s="41" t="s">
        <v>79</v>
      </c>
      <c r="AY17" s="41" t="s">
        <v>79</v>
      </c>
      <c r="AZ17" s="35" t="s">
        <v>79</v>
      </c>
      <c r="BA17" s="42" t="s">
        <v>79</v>
      </c>
      <c r="BB17" s="41">
        <v>1760672.1560489251</v>
      </c>
      <c r="BC17" s="35">
        <v>1760672.1560489251</v>
      </c>
      <c r="BD17" s="35">
        <v>0</v>
      </c>
      <c r="BE17" s="41">
        <v>1107041</v>
      </c>
      <c r="BF17" s="41">
        <v>874249</v>
      </c>
      <c r="BG17" s="35">
        <v>1527880.1560489251</v>
      </c>
      <c r="BH17" s="35">
        <v>3791.26589590304</v>
      </c>
      <c r="BI17" s="35">
        <v>3727.4162322580646</v>
      </c>
      <c r="BJ17" s="35">
        <v>1.7129738045459805E-2</v>
      </c>
      <c r="BK17" s="35">
        <v>0</v>
      </c>
      <c r="BL17" s="35">
        <v>0</v>
      </c>
      <c r="BM17" s="35">
        <v>0</v>
      </c>
      <c r="BN17" s="41">
        <v>1760672.1560489251</v>
      </c>
      <c r="BO17" s="41">
        <v>4368.9135385829404</v>
      </c>
      <c r="BP17" s="41" t="s">
        <v>80</v>
      </c>
      <c r="BQ17" s="41">
        <v>4368.9135385829404</v>
      </c>
      <c r="BR17" s="35">
        <v>6.2832483234516179E-3</v>
      </c>
      <c r="BS17" s="35">
        <v>-40374.306405654745</v>
      </c>
      <c r="BT17" s="35">
        <v>1720297.8496432705</v>
      </c>
      <c r="BU17" s="35">
        <v>-12610.725977277103</v>
      </c>
      <c r="BV17" s="35">
        <v>1707687.1236659933</v>
      </c>
      <c r="BW17" s="35">
        <v>1566876.8635155705</v>
      </c>
      <c r="BX17" s="35">
        <f t="shared" si="9"/>
        <v>140810.26015042281</v>
      </c>
      <c r="BY17" s="30"/>
      <c r="BZ17" s="35">
        <v>372</v>
      </c>
      <c r="CA17" s="35">
        <v>403</v>
      </c>
      <c r="CB17" s="35">
        <f t="shared" si="3"/>
        <v>31</v>
      </c>
    </row>
    <row r="18" spans="1:80" ht="15" customHeight="1" x14ac:dyDescent="0.25">
      <c r="A18" s="1">
        <v>18</v>
      </c>
      <c r="B18" s="31">
        <v>3152071</v>
      </c>
      <c r="C18" s="32" t="s">
        <v>92</v>
      </c>
      <c r="D18" s="33">
        <v>400</v>
      </c>
      <c r="E18" s="33">
        <v>400</v>
      </c>
      <c r="F18" s="33">
        <v>0</v>
      </c>
      <c r="G18" s="34">
        <v>1322122.9342799999</v>
      </c>
      <c r="H18" s="34">
        <v>0</v>
      </c>
      <c r="I18" s="34">
        <v>0</v>
      </c>
      <c r="J18" s="35">
        <f t="shared" si="4"/>
        <v>1322122.9342799999</v>
      </c>
      <c r="K18" s="35">
        <v>0</v>
      </c>
      <c r="L18" s="35">
        <v>0</v>
      </c>
      <c r="M18" s="35">
        <v>183687.97852839503</v>
      </c>
      <c r="N18" s="35">
        <v>0</v>
      </c>
      <c r="O18" s="35">
        <f t="shared" si="5"/>
        <v>183687.97852839503</v>
      </c>
      <c r="P18" s="35">
        <v>1470</v>
      </c>
      <c r="Q18" s="35">
        <v>4850</v>
      </c>
      <c r="R18" s="35">
        <v>5810</v>
      </c>
      <c r="S18" s="35">
        <v>6930</v>
      </c>
      <c r="T18" s="35">
        <v>4300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f t="shared" si="6"/>
        <v>23360</v>
      </c>
      <c r="AC18" s="35">
        <v>43880.421052631595</v>
      </c>
      <c r="AD18" s="35">
        <v>0</v>
      </c>
      <c r="AE18" s="35">
        <f t="shared" si="7"/>
        <v>43880.421052631595</v>
      </c>
      <c r="AF18" s="35">
        <v>103251.33810909098</v>
      </c>
      <c r="AG18" s="35">
        <v>0</v>
      </c>
      <c r="AH18" s="35">
        <f t="shared" si="8"/>
        <v>103251.33810909098</v>
      </c>
      <c r="AI18" s="35">
        <v>150000</v>
      </c>
      <c r="AJ18" s="35">
        <v>0</v>
      </c>
      <c r="AK18" s="35">
        <v>64976</v>
      </c>
      <c r="AL18" s="35">
        <v>1322122.9342799999</v>
      </c>
      <c r="AM18" s="35">
        <v>354179.73769011762</v>
      </c>
      <c r="AN18" s="35">
        <v>214976</v>
      </c>
      <c r="AO18" s="35">
        <v>157009.20931893049</v>
      </c>
      <c r="AP18" s="41">
        <v>1891278.6719701176</v>
      </c>
      <c r="AQ18" s="41">
        <v>1891278.6719701176</v>
      </c>
      <c r="AR18" s="41">
        <v>2747</v>
      </c>
      <c r="AS18" s="41">
        <v>1098800</v>
      </c>
      <c r="AT18" s="41">
        <v>0</v>
      </c>
      <c r="AU18" s="41">
        <v>0</v>
      </c>
      <c r="AV18" s="41">
        <v>1891278.6719701176</v>
      </c>
      <c r="AW18" s="41" t="s">
        <v>79</v>
      </c>
      <c r="AX18" s="41" t="s">
        <v>79</v>
      </c>
      <c r="AY18" s="41" t="s">
        <v>79</v>
      </c>
      <c r="AZ18" s="35" t="s">
        <v>79</v>
      </c>
      <c r="BA18" s="42" t="s">
        <v>79</v>
      </c>
      <c r="BB18" s="41">
        <v>1891278.6719701176</v>
      </c>
      <c r="BC18" s="35">
        <v>1891278.6719701176</v>
      </c>
      <c r="BD18" s="35">
        <v>0</v>
      </c>
      <c r="BE18" s="41">
        <v>1098800</v>
      </c>
      <c r="BF18" s="41">
        <v>883824</v>
      </c>
      <c r="BG18" s="35">
        <v>1676302.6719701176</v>
      </c>
      <c r="BH18" s="35">
        <v>4190.7566799252936</v>
      </c>
      <c r="BI18" s="35">
        <v>4070.2331920595534</v>
      </c>
      <c r="BJ18" s="35">
        <v>2.9610954011397777E-2</v>
      </c>
      <c r="BK18" s="35">
        <v>0</v>
      </c>
      <c r="BL18" s="35">
        <v>0</v>
      </c>
      <c r="BM18" s="35">
        <v>0</v>
      </c>
      <c r="BN18" s="41">
        <v>1891278.6719701176</v>
      </c>
      <c r="BO18" s="41">
        <v>4728.1966799252941</v>
      </c>
      <c r="BP18" s="41" t="s">
        <v>80</v>
      </c>
      <c r="BQ18" s="41">
        <v>4728.1966799252941</v>
      </c>
      <c r="BR18" s="35">
        <v>2.7804542528399701E-2</v>
      </c>
      <c r="BS18" s="35">
        <v>-40979.865442970877</v>
      </c>
      <c r="BT18" s="35">
        <v>1850298.8065271468</v>
      </c>
      <c r="BU18" s="35">
        <v>-12516.84960523782</v>
      </c>
      <c r="BV18" s="35">
        <v>1837781.956921909</v>
      </c>
      <c r="BW18" s="35">
        <v>1800559.5082026832</v>
      </c>
      <c r="BX18" s="35">
        <f t="shared" si="9"/>
        <v>37222.448719225824</v>
      </c>
      <c r="BY18" s="30"/>
      <c r="BZ18" s="35">
        <v>403</v>
      </c>
      <c r="CA18" s="35">
        <v>400</v>
      </c>
      <c r="CB18" s="35">
        <f t="shared" si="3"/>
        <v>-3</v>
      </c>
    </row>
    <row r="19" spans="1:80" ht="15" customHeight="1" x14ac:dyDescent="0.25">
      <c r="A19" s="1">
        <v>19</v>
      </c>
      <c r="B19" s="31">
        <v>3152072</v>
      </c>
      <c r="C19" s="32" t="s">
        <v>93</v>
      </c>
      <c r="D19" s="33">
        <v>580</v>
      </c>
      <c r="E19" s="33">
        <v>580</v>
      </c>
      <c r="F19" s="33">
        <v>0</v>
      </c>
      <c r="G19" s="34">
        <v>1917078.254706</v>
      </c>
      <c r="H19" s="34">
        <v>0</v>
      </c>
      <c r="I19" s="34">
        <v>0</v>
      </c>
      <c r="J19" s="35">
        <f t="shared" si="4"/>
        <v>1917078.254706</v>
      </c>
      <c r="K19" s="35">
        <v>0</v>
      </c>
      <c r="L19" s="35">
        <v>0</v>
      </c>
      <c r="M19" s="35">
        <v>131399.48582054052</v>
      </c>
      <c r="N19" s="35">
        <v>0</v>
      </c>
      <c r="O19" s="35">
        <f t="shared" si="5"/>
        <v>131399.48582054052</v>
      </c>
      <c r="P19" s="35">
        <v>1949.9999999999936</v>
      </c>
      <c r="Q19" s="35">
        <v>6349.9999999999909</v>
      </c>
      <c r="R19" s="35">
        <v>1820.000000000002</v>
      </c>
      <c r="S19" s="35">
        <v>270.00000000000006</v>
      </c>
      <c r="T19" s="35">
        <v>300.00000000000011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 t="shared" si="6"/>
        <v>10689.999999999987</v>
      </c>
      <c r="AC19" s="35">
        <v>72478.938085539732</v>
      </c>
      <c r="AD19" s="35">
        <v>0</v>
      </c>
      <c r="AE19" s="35">
        <f t="shared" si="7"/>
        <v>72478.938085539732</v>
      </c>
      <c r="AF19" s="35">
        <v>137178.69753808252</v>
      </c>
      <c r="AG19" s="35">
        <v>0</v>
      </c>
      <c r="AH19" s="35">
        <f t="shared" si="8"/>
        <v>137178.69753808252</v>
      </c>
      <c r="AI19" s="35">
        <v>150000</v>
      </c>
      <c r="AJ19" s="35">
        <v>0</v>
      </c>
      <c r="AK19" s="35">
        <v>104800</v>
      </c>
      <c r="AL19" s="35">
        <v>1917078.254706</v>
      </c>
      <c r="AM19" s="35">
        <v>351747.1214441628</v>
      </c>
      <c r="AN19" s="35">
        <v>254800</v>
      </c>
      <c r="AO19" s="35">
        <v>199314.60248778656</v>
      </c>
      <c r="AP19" s="41">
        <v>2523625.3761501629</v>
      </c>
      <c r="AQ19" s="41">
        <v>2523625.3761501629</v>
      </c>
      <c r="AR19" s="41">
        <v>2747</v>
      </c>
      <c r="AS19" s="41">
        <v>1593260</v>
      </c>
      <c r="AT19" s="41">
        <v>0</v>
      </c>
      <c r="AU19" s="41">
        <v>0</v>
      </c>
      <c r="AV19" s="41">
        <v>2523625.3761501629</v>
      </c>
      <c r="AW19" s="41" t="s">
        <v>79</v>
      </c>
      <c r="AX19" s="41" t="s">
        <v>79</v>
      </c>
      <c r="AY19" s="41" t="s">
        <v>79</v>
      </c>
      <c r="AZ19" s="35" t="s">
        <v>79</v>
      </c>
      <c r="BA19" s="42" t="s">
        <v>79</v>
      </c>
      <c r="BB19" s="41">
        <v>2523625.3761501629</v>
      </c>
      <c r="BC19" s="35">
        <v>2523625.3761501629</v>
      </c>
      <c r="BD19" s="35">
        <v>0</v>
      </c>
      <c r="BE19" s="41">
        <v>1593260</v>
      </c>
      <c r="BF19" s="41">
        <v>1338460</v>
      </c>
      <c r="BG19" s="35">
        <v>2268825.3761501629</v>
      </c>
      <c r="BH19" s="35">
        <v>3911.7678899140737</v>
      </c>
      <c r="BI19" s="35">
        <v>3834.3478726785711</v>
      </c>
      <c r="BJ19" s="35">
        <v>2.019118238779392E-2</v>
      </c>
      <c r="BK19" s="35">
        <v>0</v>
      </c>
      <c r="BL19" s="35">
        <v>0</v>
      </c>
      <c r="BM19" s="35">
        <v>0</v>
      </c>
      <c r="BN19" s="41">
        <v>2523625.3761501629</v>
      </c>
      <c r="BO19" s="41">
        <v>4351.0782347416598</v>
      </c>
      <c r="BP19" s="41" t="s">
        <v>80</v>
      </c>
      <c r="BQ19" s="41">
        <v>4351.0782347416598</v>
      </c>
      <c r="BR19" s="35">
        <v>1.5321472387196167E-2</v>
      </c>
      <c r="BS19" s="35">
        <v>-59355.439445848671</v>
      </c>
      <c r="BT19" s="35">
        <v>2464269.9367043143</v>
      </c>
      <c r="BU19" s="35">
        <v>-18149.43192759484</v>
      </c>
      <c r="BV19" s="35">
        <v>2446120.5047767195</v>
      </c>
      <c r="BW19" s="35">
        <v>2325895.9003645526</v>
      </c>
      <c r="BX19" s="35">
        <f t="shared" si="9"/>
        <v>120224.60441216687</v>
      </c>
      <c r="BY19" s="30"/>
      <c r="BZ19" s="35">
        <v>560</v>
      </c>
      <c r="CA19" s="35">
        <v>580</v>
      </c>
      <c r="CB19" s="35">
        <f t="shared" si="3"/>
        <v>20</v>
      </c>
    </row>
    <row r="20" spans="1:80" ht="15" customHeight="1" x14ac:dyDescent="0.25">
      <c r="A20" s="1">
        <v>20</v>
      </c>
      <c r="B20" s="31">
        <v>3152073</v>
      </c>
      <c r="C20" s="32" t="s">
        <v>94</v>
      </c>
      <c r="D20" s="33">
        <v>204</v>
      </c>
      <c r="E20" s="33">
        <v>204</v>
      </c>
      <c r="F20" s="33">
        <v>0</v>
      </c>
      <c r="G20" s="34">
        <v>674282.69648279995</v>
      </c>
      <c r="H20" s="34">
        <v>0</v>
      </c>
      <c r="I20" s="34">
        <v>0</v>
      </c>
      <c r="J20" s="35">
        <f t="shared" si="4"/>
        <v>674282.69648279995</v>
      </c>
      <c r="K20" s="35">
        <v>0</v>
      </c>
      <c r="L20" s="35">
        <v>0</v>
      </c>
      <c r="M20" s="35">
        <v>99055.209527414612</v>
      </c>
      <c r="N20" s="35">
        <v>0</v>
      </c>
      <c r="O20" s="35">
        <f t="shared" si="5"/>
        <v>99055.209527414612</v>
      </c>
      <c r="P20" s="35">
        <v>1230.0000000000016</v>
      </c>
      <c r="Q20" s="35">
        <v>1300.0000000000011</v>
      </c>
      <c r="R20" s="35">
        <v>5880.0000000000009</v>
      </c>
      <c r="S20" s="35">
        <v>3960.0000000000014</v>
      </c>
      <c r="T20" s="35">
        <v>400</v>
      </c>
      <c r="U20" s="35">
        <v>130.00000000000011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f t="shared" si="6"/>
        <v>12900.000000000005</v>
      </c>
      <c r="AC20" s="35">
        <v>30978.950400000034</v>
      </c>
      <c r="AD20" s="35">
        <v>0</v>
      </c>
      <c r="AE20" s="35">
        <f t="shared" si="7"/>
        <v>30978.950400000034</v>
      </c>
      <c r="AF20" s="35">
        <v>55082.445928899666</v>
      </c>
      <c r="AG20" s="35">
        <v>0</v>
      </c>
      <c r="AH20" s="35">
        <f t="shared" si="8"/>
        <v>55082.445928899666</v>
      </c>
      <c r="AI20" s="35">
        <v>150000</v>
      </c>
      <c r="AJ20" s="35">
        <v>0</v>
      </c>
      <c r="AK20" s="35">
        <v>35049.51</v>
      </c>
      <c r="AL20" s="35">
        <v>674282.69648279995</v>
      </c>
      <c r="AM20" s="35">
        <v>198016.6058563143</v>
      </c>
      <c r="AN20" s="35">
        <v>185049.51</v>
      </c>
      <c r="AO20" s="35">
        <v>83135.034293711127</v>
      </c>
      <c r="AP20" s="41">
        <v>1057348.8123391143</v>
      </c>
      <c r="AQ20" s="41">
        <v>1057348.8123391143</v>
      </c>
      <c r="AR20" s="41">
        <v>2747</v>
      </c>
      <c r="AS20" s="41">
        <v>560388</v>
      </c>
      <c r="AT20" s="41">
        <v>0</v>
      </c>
      <c r="AU20" s="41">
        <v>0</v>
      </c>
      <c r="AV20" s="41">
        <v>1057348.8123391143</v>
      </c>
      <c r="AW20" s="41" t="s">
        <v>79</v>
      </c>
      <c r="AX20" s="41" t="s">
        <v>79</v>
      </c>
      <c r="AY20" s="41" t="s">
        <v>79</v>
      </c>
      <c r="AZ20" s="35" t="s">
        <v>79</v>
      </c>
      <c r="BA20" s="42" t="s">
        <v>79</v>
      </c>
      <c r="BB20" s="41">
        <v>1057348.8123391143</v>
      </c>
      <c r="BC20" s="35">
        <v>1057348.8123391145</v>
      </c>
      <c r="BD20" s="35">
        <v>0</v>
      </c>
      <c r="BE20" s="41">
        <v>560388</v>
      </c>
      <c r="BF20" s="41">
        <v>375338.49</v>
      </c>
      <c r="BG20" s="35">
        <v>872299.30233911425</v>
      </c>
      <c r="BH20" s="35">
        <v>4275.9769722505598</v>
      </c>
      <c r="BI20" s="35">
        <v>4159.3759636815921</v>
      </c>
      <c r="BJ20" s="35">
        <v>2.8033293837126601E-2</v>
      </c>
      <c r="BK20" s="35">
        <v>0</v>
      </c>
      <c r="BL20" s="35">
        <v>0</v>
      </c>
      <c r="BM20" s="35">
        <v>0</v>
      </c>
      <c r="BN20" s="41">
        <v>1057348.8123391143</v>
      </c>
      <c r="BO20" s="41">
        <v>5183.0824134270306</v>
      </c>
      <c r="BP20" s="41" t="s">
        <v>80</v>
      </c>
      <c r="BQ20" s="41">
        <v>5183.0824134270306</v>
      </c>
      <c r="BR20" s="35">
        <v>2.4787509642117289E-2</v>
      </c>
      <c r="BS20" s="35">
        <v>-21533.610053858851</v>
      </c>
      <c r="BT20" s="35">
        <v>1035815.2022852554</v>
      </c>
      <c r="BU20" s="35">
        <v>-6383.5932986712887</v>
      </c>
      <c r="BV20" s="35">
        <v>1029431.6089865841</v>
      </c>
      <c r="BW20" s="35">
        <v>989058.35486617347</v>
      </c>
      <c r="BX20" s="35">
        <f t="shared" si="9"/>
        <v>40373.254120410653</v>
      </c>
      <c r="BY20" s="30"/>
      <c r="BZ20" s="35">
        <v>201</v>
      </c>
      <c r="CA20" s="35">
        <v>204</v>
      </c>
      <c r="CB20" s="35">
        <f t="shared" si="3"/>
        <v>3</v>
      </c>
    </row>
    <row r="21" spans="1:80" ht="15" customHeight="1" x14ac:dyDescent="0.25">
      <c r="A21" s="1">
        <v>21</v>
      </c>
      <c r="B21" s="31">
        <v>3152074</v>
      </c>
      <c r="C21" s="32" t="s">
        <v>95</v>
      </c>
      <c r="D21" s="33">
        <v>372</v>
      </c>
      <c r="E21" s="33">
        <v>372</v>
      </c>
      <c r="F21" s="33">
        <v>0</v>
      </c>
      <c r="G21" s="34">
        <v>1229574.3288803999</v>
      </c>
      <c r="H21" s="34">
        <v>0</v>
      </c>
      <c r="I21" s="34">
        <v>0</v>
      </c>
      <c r="J21" s="35">
        <f t="shared" si="4"/>
        <v>1229574.3288803999</v>
      </c>
      <c r="K21" s="35">
        <v>0</v>
      </c>
      <c r="L21" s="35">
        <v>0</v>
      </c>
      <c r="M21" s="35">
        <v>112735.77893329784</v>
      </c>
      <c r="N21" s="35">
        <v>0</v>
      </c>
      <c r="O21" s="35">
        <f t="shared" si="5"/>
        <v>112735.77893329784</v>
      </c>
      <c r="P21" s="35">
        <v>872.34501347708942</v>
      </c>
      <c r="Q21" s="35">
        <v>4812.9380053908426</v>
      </c>
      <c r="R21" s="35">
        <v>561.50943396226421</v>
      </c>
      <c r="S21" s="35">
        <v>4421.8867924528231</v>
      </c>
      <c r="T21" s="35">
        <v>200.5390835579517</v>
      </c>
      <c r="U21" s="35">
        <v>5605.0673854447577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f t="shared" si="6"/>
        <v>16474.285714285728</v>
      </c>
      <c r="AC21" s="35">
        <v>33619.430250000005</v>
      </c>
      <c r="AD21" s="35">
        <v>0</v>
      </c>
      <c r="AE21" s="35">
        <f t="shared" si="7"/>
        <v>33619.430250000005</v>
      </c>
      <c r="AF21" s="35">
        <v>113214.79150456548</v>
      </c>
      <c r="AG21" s="35">
        <v>0</v>
      </c>
      <c r="AH21" s="35">
        <f t="shared" si="8"/>
        <v>113214.79150456548</v>
      </c>
      <c r="AI21" s="35">
        <v>150000</v>
      </c>
      <c r="AJ21" s="35">
        <v>0</v>
      </c>
      <c r="AK21" s="35">
        <v>61308</v>
      </c>
      <c r="AL21" s="35">
        <v>1229574.3288803999</v>
      </c>
      <c r="AM21" s="35">
        <v>276044.28640214901</v>
      </c>
      <c r="AN21" s="35">
        <v>211308</v>
      </c>
      <c r="AO21" s="35">
        <v>156875.15619133384</v>
      </c>
      <c r="AP21" s="41">
        <v>1716926.6152825491</v>
      </c>
      <c r="AQ21" s="41">
        <v>1716926.6152825491</v>
      </c>
      <c r="AR21" s="41">
        <v>2747</v>
      </c>
      <c r="AS21" s="41">
        <v>1021884</v>
      </c>
      <c r="AT21" s="41">
        <v>0</v>
      </c>
      <c r="AU21" s="41">
        <v>0</v>
      </c>
      <c r="AV21" s="41">
        <v>1716926.6152825491</v>
      </c>
      <c r="AW21" s="41" t="s">
        <v>79</v>
      </c>
      <c r="AX21" s="41" t="s">
        <v>79</v>
      </c>
      <c r="AY21" s="41" t="s">
        <v>79</v>
      </c>
      <c r="AZ21" s="35" t="s">
        <v>79</v>
      </c>
      <c r="BA21" s="42" t="s">
        <v>79</v>
      </c>
      <c r="BB21" s="41">
        <v>1716926.6152825491</v>
      </c>
      <c r="BC21" s="35">
        <v>1716926.6152825486</v>
      </c>
      <c r="BD21" s="35">
        <v>0</v>
      </c>
      <c r="BE21" s="41">
        <v>1021884</v>
      </c>
      <c r="BF21" s="41">
        <v>810576</v>
      </c>
      <c r="BG21" s="35">
        <v>1505618.6152825491</v>
      </c>
      <c r="BH21" s="35">
        <v>4058.2712002225044</v>
      </c>
      <c r="BI21" s="35">
        <v>3918.057502887139</v>
      </c>
      <c r="BJ21" s="35">
        <v>3.5786533819895369E-2</v>
      </c>
      <c r="BK21" s="35">
        <v>0</v>
      </c>
      <c r="BL21" s="35">
        <v>0</v>
      </c>
      <c r="BM21" s="35">
        <v>0</v>
      </c>
      <c r="BN21" s="41">
        <v>1716926.6152825491</v>
      </c>
      <c r="BO21" s="41">
        <v>4615.3941271036265</v>
      </c>
      <c r="BP21" s="41" t="s">
        <v>80</v>
      </c>
      <c r="BQ21" s="41">
        <v>4627.8345425405632</v>
      </c>
      <c r="BR21" s="35">
        <v>3.5473349704527202E-2</v>
      </c>
      <c r="BS21" s="35">
        <v>-38499.150320434805</v>
      </c>
      <c r="BT21" s="35">
        <v>1678427.4649621143</v>
      </c>
      <c r="BU21" s="35">
        <v>-11640.670132871173</v>
      </c>
      <c r="BV21" s="35">
        <v>1666786.7948292431</v>
      </c>
      <c r="BW21" s="35">
        <v>1653147.2407423144</v>
      </c>
      <c r="BX21" s="35">
        <f t="shared" si="9"/>
        <v>13639.554086928722</v>
      </c>
      <c r="BY21" s="30"/>
      <c r="BZ21" s="35">
        <v>381</v>
      </c>
      <c r="CA21" s="35">
        <v>372</v>
      </c>
      <c r="CB21" s="35">
        <f t="shared" si="3"/>
        <v>-9</v>
      </c>
    </row>
    <row r="22" spans="1:80" ht="15" customHeight="1" x14ac:dyDescent="0.25">
      <c r="A22" s="1">
        <v>22</v>
      </c>
      <c r="B22" s="31">
        <v>3152075</v>
      </c>
      <c r="C22" s="32" t="s">
        <v>96</v>
      </c>
      <c r="D22" s="33">
        <v>546</v>
      </c>
      <c r="E22" s="33">
        <v>546</v>
      </c>
      <c r="F22" s="33">
        <v>0</v>
      </c>
      <c r="G22" s="34">
        <v>1804697.8052921998</v>
      </c>
      <c r="H22" s="34">
        <v>0</v>
      </c>
      <c r="I22" s="34">
        <v>0</v>
      </c>
      <c r="J22" s="35">
        <f t="shared" si="4"/>
        <v>1804697.8052921998</v>
      </c>
      <c r="K22" s="35">
        <v>0</v>
      </c>
      <c r="L22" s="35">
        <v>0</v>
      </c>
      <c r="M22" s="35">
        <v>102747.39631896549</v>
      </c>
      <c r="N22" s="35">
        <v>0</v>
      </c>
      <c r="O22" s="35">
        <f t="shared" si="5"/>
        <v>102747.39631896549</v>
      </c>
      <c r="P22" s="35">
        <v>1200.0000000000007</v>
      </c>
      <c r="Q22" s="35">
        <v>900.00000000000091</v>
      </c>
      <c r="R22" s="35">
        <v>6089.9999999999873</v>
      </c>
      <c r="S22" s="35">
        <v>269.99999999999977</v>
      </c>
      <c r="T22" s="35">
        <v>699.99999999999886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f t="shared" si="6"/>
        <v>9159.9999999999873</v>
      </c>
      <c r="AC22" s="35">
        <v>49742.705490196066</v>
      </c>
      <c r="AD22" s="35">
        <v>0</v>
      </c>
      <c r="AE22" s="35">
        <f t="shared" si="7"/>
        <v>49742.705490196066</v>
      </c>
      <c r="AF22" s="35">
        <v>119688.95113605831</v>
      </c>
      <c r="AG22" s="35">
        <v>0</v>
      </c>
      <c r="AH22" s="35">
        <f t="shared" si="8"/>
        <v>119688.95113605831</v>
      </c>
      <c r="AI22" s="35">
        <v>150000</v>
      </c>
      <c r="AJ22" s="35">
        <v>0</v>
      </c>
      <c r="AK22" s="35">
        <v>60260</v>
      </c>
      <c r="AL22" s="35">
        <v>1804697.8052921998</v>
      </c>
      <c r="AM22" s="35">
        <v>281339.05294521985</v>
      </c>
      <c r="AN22" s="35">
        <v>210260</v>
      </c>
      <c r="AO22" s="35">
        <v>175997.13590025986</v>
      </c>
      <c r="AP22" s="41">
        <v>2296296.8582374197</v>
      </c>
      <c r="AQ22" s="41">
        <v>2296296.8582374197</v>
      </c>
      <c r="AR22" s="41">
        <v>2747</v>
      </c>
      <c r="AS22" s="41">
        <v>1499862</v>
      </c>
      <c r="AT22" s="41">
        <v>0</v>
      </c>
      <c r="AU22" s="41">
        <v>0</v>
      </c>
      <c r="AV22" s="41">
        <v>2296296.8582374197</v>
      </c>
      <c r="AW22" s="41" t="s">
        <v>79</v>
      </c>
      <c r="AX22" s="41" t="s">
        <v>79</v>
      </c>
      <c r="AY22" s="41" t="s">
        <v>79</v>
      </c>
      <c r="AZ22" s="35" t="s">
        <v>79</v>
      </c>
      <c r="BA22" s="42" t="s">
        <v>79</v>
      </c>
      <c r="BB22" s="41">
        <v>2296296.8582374197</v>
      </c>
      <c r="BC22" s="35">
        <v>2296296.8582374197</v>
      </c>
      <c r="BD22" s="35">
        <v>0</v>
      </c>
      <c r="BE22" s="41">
        <v>1499862</v>
      </c>
      <c r="BF22" s="41">
        <v>1289602</v>
      </c>
      <c r="BG22" s="35">
        <v>2086036.8582374197</v>
      </c>
      <c r="BH22" s="35">
        <v>3820.5803264421606</v>
      </c>
      <c r="BI22" s="35">
        <v>3781.4215704854369</v>
      </c>
      <c r="BJ22" s="35">
        <v>1.035556475965646E-2</v>
      </c>
      <c r="BK22" s="35">
        <v>0</v>
      </c>
      <c r="BL22" s="35">
        <v>0</v>
      </c>
      <c r="BM22" s="35">
        <v>0</v>
      </c>
      <c r="BN22" s="41">
        <v>2296296.8582374197</v>
      </c>
      <c r="BO22" s="41">
        <v>4205.6719015337358</v>
      </c>
      <c r="BP22" s="41" t="s">
        <v>80</v>
      </c>
      <c r="BQ22" s="41">
        <v>4205.6719015337358</v>
      </c>
      <c r="BR22" s="35">
        <v>-1.8749579224898061E-2</v>
      </c>
      <c r="BS22" s="35">
        <v>-54310.984491675037</v>
      </c>
      <c r="BT22" s="35">
        <v>2241985.8737457446</v>
      </c>
      <c r="BU22" s="35">
        <v>-17085.499711149623</v>
      </c>
      <c r="BV22" s="35">
        <v>2224900.3740345947</v>
      </c>
      <c r="BW22" s="35">
        <v>2139900.5657063294</v>
      </c>
      <c r="BX22" s="35">
        <f t="shared" si="9"/>
        <v>84999.808328265324</v>
      </c>
      <c r="BY22" s="30"/>
      <c r="BZ22" s="35">
        <v>517</v>
      </c>
      <c r="CA22" s="35">
        <v>546</v>
      </c>
      <c r="CB22" s="35">
        <f t="shared" si="3"/>
        <v>29</v>
      </c>
    </row>
    <row r="23" spans="1:80" ht="15" customHeight="1" x14ac:dyDescent="0.25">
      <c r="A23" s="1">
        <v>23</v>
      </c>
      <c r="B23" s="31">
        <v>3152076</v>
      </c>
      <c r="C23" s="32" t="s">
        <v>97</v>
      </c>
      <c r="D23" s="33">
        <v>602</v>
      </c>
      <c r="E23" s="33">
        <v>602</v>
      </c>
      <c r="F23" s="33">
        <v>0</v>
      </c>
      <c r="G23" s="34">
        <v>1989795.0160913998</v>
      </c>
      <c r="H23" s="34">
        <v>0</v>
      </c>
      <c r="I23" s="34">
        <v>0</v>
      </c>
      <c r="J23" s="35">
        <f t="shared" si="4"/>
        <v>1989795.0160913998</v>
      </c>
      <c r="K23" s="35">
        <v>0</v>
      </c>
      <c r="L23" s="35">
        <v>0</v>
      </c>
      <c r="M23" s="35">
        <v>64857.827927516126</v>
      </c>
      <c r="N23" s="35">
        <v>0</v>
      </c>
      <c r="O23" s="35">
        <f t="shared" si="5"/>
        <v>64857.827927516126</v>
      </c>
      <c r="P23" s="35">
        <v>120.00000000000003</v>
      </c>
      <c r="Q23" s="35">
        <v>1600.0000000000005</v>
      </c>
      <c r="R23" s="35">
        <v>210.00000000000011</v>
      </c>
      <c r="S23" s="35">
        <v>179.99999999999974</v>
      </c>
      <c r="T23" s="35">
        <v>599.99999999999977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f t="shared" si="6"/>
        <v>2710</v>
      </c>
      <c r="AC23" s="35">
        <v>29867.959570312501</v>
      </c>
      <c r="AD23" s="35">
        <v>0</v>
      </c>
      <c r="AE23" s="35">
        <f t="shared" si="7"/>
        <v>29867.959570312501</v>
      </c>
      <c r="AF23" s="35">
        <v>81680.539765500042</v>
      </c>
      <c r="AG23" s="35">
        <v>0</v>
      </c>
      <c r="AH23" s="35">
        <f t="shared" si="8"/>
        <v>81680.539765500042</v>
      </c>
      <c r="AI23" s="35">
        <v>150000</v>
      </c>
      <c r="AJ23" s="35">
        <v>0</v>
      </c>
      <c r="AK23" s="35">
        <v>84888</v>
      </c>
      <c r="AL23" s="35">
        <v>1989795.0160913998</v>
      </c>
      <c r="AM23" s="35">
        <v>179116.32726332865</v>
      </c>
      <c r="AN23" s="35">
        <v>234888</v>
      </c>
      <c r="AO23" s="35">
        <v>138182.19796053664</v>
      </c>
      <c r="AP23" s="41">
        <v>2403799.3433547285</v>
      </c>
      <c r="AQ23" s="41">
        <v>2403799.3433547285</v>
      </c>
      <c r="AR23" s="41">
        <v>2747</v>
      </c>
      <c r="AS23" s="41">
        <v>1653694</v>
      </c>
      <c r="AT23" s="41">
        <v>0</v>
      </c>
      <c r="AU23" s="41">
        <v>0</v>
      </c>
      <c r="AV23" s="41">
        <v>2403799.3433547285</v>
      </c>
      <c r="AW23" s="41" t="s">
        <v>79</v>
      </c>
      <c r="AX23" s="41" t="s">
        <v>79</v>
      </c>
      <c r="AY23" s="41" t="s">
        <v>79</v>
      </c>
      <c r="AZ23" s="35" t="s">
        <v>79</v>
      </c>
      <c r="BA23" s="42" t="s">
        <v>79</v>
      </c>
      <c r="BB23" s="41">
        <v>2403799.3433547285</v>
      </c>
      <c r="BC23" s="35">
        <v>2403799.3433547285</v>
      </c>
      <c r="BD23" s="35">
        <v>0</v>
      </c>
      <c r="BE23" s="41">
        <v>1653694</v>
      </c>
      <c r="BF23" s="41">
        <v>1418806</v>
      </c>
      <c r="BG23" s="35">
        <v>2168911.3433547285</v>
      </c>
      <c r="BH23" s="35">
        <v>3602.8427630477217</v>
      </c>
      <c r="BI23" s="35">
        <v>3582.6974061290321</v>
      </c>
      <c r="BJ23" s="35">
        <v>5.6229579657568612E-3</v>
      </c>
      <c r="BK23" s="35">
        <v>0</v>
      </c>
      <c r="BL23" s="35">
        <v>0</v>
      </c>
      <c r="BM23" s="35">
        <v>0</v>
      </c>
      <c r="BN23" s="41">
        <v>2403799.3433547285</v>
      </c>
      <c r="BO23" s="41">
        <v>3993.0221650410772</v>
      </c>
      <c r="BP23" s="41" t="s">
        <v>80</v>
      </c>
      <c r="BQ23" s="41">
        <v>3993.0221650410772</v>
      </c>
      <c r="BR23" s="35">
        <v>8.6764740907983029E-3</v>
      </c>
      <c r="BS23" s="35">
        <v>-55975.193477027526</v>
      </c>
      <c r="BT23" s="35">
        <v>2347824.149877701</v>
      </c>
      <c r="BU23" s="35">
        <v>-18837.858655882919</v>
      </c>
      <c r="BV23" s="35">
        <v>2328986.291221818</v>
      </c>
      <c r="BW23" s="35">
        <v>2381213.3968571662</v>
      </c>
      <c r="BX23" s="35">
        <f t="shared" si="9"/>
        <v>-52227.105635348242</v>
      </c>
      <c r="BY23" s="30"/>
      <c r="BZ23" s="35">
        <v>620</v>
      </c>
      <c r="CA23" s="35">
        <v>602</v>
      </c>
      <c r="CB23" s="35">
        <f t="shared" si="3"/>
        <v>-18</v>
      </c>
    </row>
    <row r="24" spans="1:80" ht="15" customHeight="1" x14ac:dyDescent="0.25">
      <c r="A24" s="1">
        <v>24</v>
      </c>
      <c r="B24" s="31">
        <v>3152077</v>
      </c>
      <c r="C24" s="32" t="s">
        <v>98</v>
      </c>
      <c r="D24" s="33">
        <v>382</v>
      </c>
      <c r="E24" s="33">
        <v>382</v>
      </c>
      <c r="F24" s="33">
        <v>0</v>
      </c>
      <c r="G24" s="34">
        <v>1262627.4022373999</v>
      </c>
      <c r="H24" s="34">
        <v>0</v>
      </c>
      <c r="I24" s="34">
        <v>0</v>
      </c>
      <c r="J24" s="35">
        <f t="shared" si="4"/>
        <v>1262627.4022373999</v>
      </c>
      <c r="K24" s="35">
        <v>0</v>
      </c>
      <c r="L24" s="35">
        <v>0</v>
      </c>
      <c r="M24" s="35">
        <v>140350.45057059737</v>
      </c>
      <c r="N24" s="35">
        <v>0</v>
      </c>
      <c r="O24" s="35">
        <f t="shared" si="5"/>
        <v>140350.45057059737</v>
      </c>
      <c r="P24" s="35">
        <v>1985.1968503937017</v>
      </c>
      <c r="Q24" s="35">
        <v>8371.9160104986822</v>
      </c>
      <c r="R24" s="35">
        <v>1473.8582677165361</v>
      </c>
      <c r="S24" s="35">
        <v>541.41732283464592</v>
      </c>
      <c r="T24" s="35">
        <v>200.52493438320221</v>
      </c>
      <c r="U24" s="35">
        <v>130.34120734908143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6"/>
        <v>12703.25459317585</v>
      </c>
      <c r="AC24" s="35">
        <v>54446.729647058797</v>
      </c>
      <c r="AD24" s="35">
        <v>0</v>
      </c>
      <c r="AE24" s="35">
        <f t="shared" si="7"/>
        <v>54446.729647058797</v>
      </c>
      <c r="AF24" s="35">
        <v>110361.0448120513</v>
      </c>
      <c r="AG24" s="35">
        <v>0</v>
      </c>
      <c r="AH24" s="35">
        <f t="shared" si="8"/>
        <v>110361.0448120513</v>
      </c>
      <c r="AI24" s="35">
        <v>150000</v>
      </c>
      <c r="AJ24" s="35">
        <v>0</v>
      </c>
      <c r="AK24" s="35">
        <v>75980</v>
      </c>
      <c r="AL24" s="35">
        <v>1262627.4022373999</v>
      </c>
      <c r="AM24" s="35">
        <v>317861.47962288331</v>
      </c>
      <c r="AN24" s="35">
        <v>225980</v>
      </c>
      <c r="AO24" s="35">
        <v>157232.10038436361</v>
      </c>
      <c r="AP24" s="41">
        <v>1806468.8818602832</v>
      </c>
      <c r="AQ24" s="41">
        <v>1806468.8818602832</v>
      </c>
      <c r="AR24" s="41">
        <v>2747</v>
      </c>
      <c r="AS24" s="41">
        <v>1049354</v>
      </c>
      <c r="AT24" s="41">
        <v>0</v>
      </c>
      <c r="AU24" s="41">
        <v>0</v>
      </c>
      <c r="AV24" s="41">
        <v>1806468.8818602832</v>
      </c>
      <c r="AW24" s="41" t="s">
        <v>79</v>
      </c>
      <c r="AX24" s="41" t="s">
        <v>79</v>
      </c>
      <c r="AY24" s="41" t="s">
        <v>79</v>
      </c>
      <c r="AZ24" s="35" t="s">
        <v>79</v>
      </c>
      <c r="BA24" s="42" t="s">
        <v>79</v>
      </c>
      <c r="BB24" s="41">
        <v>1806468.8818602832</v>
      </c>
      <c r="BC24" s="35">
        <v>1806468.8818602832</v>
      </c>
      <c r="BD24" s="35">
        <v>0</v>
      </c>
      <c r="BE24" s="41">
        <v>1049354</v>
      </c>
      <c r="BF24" s="41">
        <v>823374</v>
      </c>
      <c r="BG24" s="35">
        <v>1580488.8818602832</v>
      </c>
      <c r="BH24" s="35">
        <v>4148.2647817855204</v>
      </c>
      <c r="BI24" s="35">
        <v>4015.2377581818182</v>
      </c>
      <c r="BJ24" s="35">
        <v>3.3130547084698557E-2</v>
      </c>
      <c r="BK24" s="35">
        <v>0</v>
      </c>
      <c r="BL24" s="35">
        <v>0</v>
      </c>
      <c r="BM24" s="35">
        <v>0</v>
      </c>
      <c r="BN24" s="41">
        <v>1806468.8818602832</v>
      </c>
      <c r="BO24" s="41">
        <v>4728.9761305243019</v>
      </c>
      <c r="BP24" s="41" t="s">
        <v>80</v>
      </c>
      <c r="BQ24" s="41">
        <v>4741.3881413655727</v>
      </c>
      <c r="BR24" s="35">
        <v>3.1172348321967691E-2</v>
      </c>
      <c r="BS24" s="35">
        <v>-40452.734218945814</v>
      </c>
      <c r="BT24" s="35">
        <v>1766016.1476413375</v>
      </c>
      <c r="BU24" s="35">
        <v>-11953.591373002118</v>
      </c>
      <c r="BV24" s="35">
        <v>1754062.5562683353</v>
      </c>
      <c r="BW24" s="35">
        <v>1717082.2614743002</v>
      </c>
      <c r="BX24" s="35">
        <f t="shared" si="9"/>
        <v>36980.294794035144</v>
      </c>
      <c r="BY24" s="30"/>
      <c r="BZ24" s="35">
        <v>387</v>
      </c>
      <c r="CA24" s="35">
        <v>382</v>
      </c>
      <c r="CB24" s="35">
        <f t="shared" si="3"/>
        <v>-5</v>
      </c>
    </row>
    <row r="25" spans="1:80" ht="15" customHeight="1" x14ac:dyDescent="0.25">
      <c r="A25" s="1">
        <v>25</v>
      </c>
      <c r="B25" s="31">
        <v>3152081</v>
      </c>
      <c r="C25" s="32" t="s">
        <v>99</v>
      </c>
      <c r="D25" s="33">
        <v>445</v>
      </c>
      <c r="E25" s="33">
        <v>445</v>
      </c>
      <c r="F25" s="33">
        <v>0</v>
      </c>
      <c r="G25" s="34">
        <v>1470861.7643865</v>
      </c>
      <c r="H25" s="34">
        <v>0</v>
      </c>
      <c r="I25" s="34">
        <v>0</v>
      </c>
      <c r="J25" s="35">
        <f t="shared" si="4"/>
        <v>1470861.7643865</v>
      </c>
      <c r="K25" s="35">
        <v>0</v>
      </c>
      <c r="L25" s="35">
        <v>0</v>
      </c>
      <c r="M25" s="35">
        <v>120496.72675999998</v>
      </c>
      <c r="N25" s="35">
        <v>0</v>
      </c>
      <c r="O25" s="35">
        <f t="shared" si="5"/>
        <v>120496.72675999998</v>
      </c>
      <c r="P25" s="35">
        <v>179.9999999999996</v>
      </c>
      <c r="Q25" s="35">
        <v>4500.0000000000018</v>
      </c>
      <c r="R25" s="35">
        <v>350.00000000000074</v>
      </c>
      <c r="S25" s="35">
        <v>359.99999999999994</v>
      </c>
      <c r="T25" s="35">
        <v>100.00000000000023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f t="shared" si="6"/>
        <v>5490.0000000000027</v>
      </c>
      <c r="AC25" s="35">
        <v>38646.766666666626</v>
      </c>
      <c r="AD25" s="35">
        <v>0</v>
      </c>
      <c r="AE25" s="35">
        <f t="shared" si="7"/>
        <v>38646.766666666626</v>
      </c>
      <c r="AF25" s="35">
        <v>120938.66108195721</v>
      </c>
      <c r="AG25" s="35">
        <v>0</v>
      </c>
      <c r="AH25" s="35">
        <f t="shared" si="8"/>
        <v>120938.66108195721</v>
      </c>
      <c r="AI25" s="35">
        <v>150000</v>
      </c>
      <c r="AJ25" s="35">
        <v>0</v>
      </c>
      <c r="AK25" s="35">
        <v>74751.179999999993</v>
      </c>
      <c r="AL25" s="35">
        <v>1470861.7643865</v>
      </c>
      <c r="AM25" s="35">
        <v>285572.15450862382</v>
      </c>
      <c r="AN25" s="35">
        <v>224751.18</v>
      </c>
      <c r="AO25" s="35">
        <v>170308.87786761971</v>
      </c>
      <c r="AP25" s="41">
        <v>1981185.0988951237</v>
      </c>
      <c r="AQ25" s="41">
        <v>1981185.0988951237</v>
      </c>
      <c r="AR25" s="41">
        <v>2747</v>
      </c>
      <c r="AS25" s="41">
        <v>1222415</v>
      </c>
      <c r="AT25" s="41">
        <v>0</v>
      </c>
      <c r="AU25" s="41">
        <v>0</v>
      </c>
      <c r="AV25" s="41">
        <v>1981185.0988951237</v>
      </c>
      <c r="AW25" s="41" t="s">
        <v>79</v>
      </c>
      <c r="AX25" s="41" t="s">
        <v>79</v>
      </c>
      <c r="AY25" s="41" t="s">
        <v>79</v>
      </c>
      <c r="AZ25" s="35" t="s">
        <v>79</v>
      </c>
      <c r="BA25" s="42" t="s">
        <v>79</v>
      </c>
      <c r="BB25" s="41">
        <v>1981185.0988951237</v>
      </c>
      <c r="BC25" s="35">
        <v>1981185.0988951237</v>
      </c>
      <c r="BD25" s="35">
        <v>0</v>
      </c>
      <c r="BE25" s="41">
        <v>1222415</v>
      </c>
      <c r="BF25" s="41">
        <v>997663.82000000007</v>
      </c>
      <c r="BG25" s="35">
        <v>1756433.9188951238</v>
      </c>
      <c r="BH25" s="35">
        <v>3947.0425143710645</v>
      </c>
      <c r="BI25" s="35">
        <v>3872.2519348314609</v>
      </c>
      <c r="BJ25" s="35">
        <v>1.9314492134887108E-2</v>
      </c>
      <c r="BK25" s="35">
        <v>0</v>
      </c>
      <c r="BL25" s="35">
        <v>0</v>
      </c>
      <c r="BM25" s="35">
        <v>0</v>
      </c>
      <c r="BN25" s="41">
        <v>1981185.0988951237</v>
      </c>
      <c r="BO25" s="41">
        <v>4452.1013458317384</v>
      </c>
      <c r="BP25" s="41" t="s">
        <v>80</v>
      </c>
      <c r="BQ25" s="41">
        <v>4452.1013458317384</v>
      </c>
      <c r="BR25" s="35">
        <v>2.5554146148584866E-2</v>
      </c>
      <c r="BS25" s="35">
        <v>-45267.358039526727</v>
      </c>
      <c r="BT25" s="35">
        <v>1935917.740855597</v>
      </c>
      <c r="BU25" s="35">
        <v>-13924.995185827074</v>
      </c>
      <c r="BV25" s="35">
        <v>1921992.7456697698</v>
      </c>
      <c r="BW25" s="35">
        <v>1873723.4440799926</v>
      </c>
      <c r="BX25" s="35">
        <f t="shared" si="9"/>
        <v>48269.301589777227</v>
      </c>
      <c r="BY25" s="30"/>
      <c r="BZ25" s="35">
        <v>446</v>
      </c>
      <c r="CA25" s="35">
        <v>445</v>
      </c>
      <c r="CB25" s="35">
        <f t="shared" si="3"/>
        <v>-1</v>
      </c>
    </row>
    <row r="26" spans="1:80" ht="15" customHeight="1" x14ac:dyDescent="0.25">
      <c r="A26" s="1">
        <v>26</v>
      </c>
      <c r="B26" s="31">
        <v>3152082</v>
      </c>
      <c r="C26" s="32" t="s">
        <v>100</v>
      </c>
      <c r="D26" s="33">
        <v>587</v>
      </c>
      <c r="E26" s="33">
        <v>587</v>
      </c>
      <c r="F26" s="33">
        <v>0</v>
      </c>
      <c r="G26" s="34">
        <v>1940215.4060558998</v>
      </c>
      <c r="H26" s="34">
        <v>0</v>
      </c>
      <c r="I26" s="34">
        <v>0</v>
      </c>
      <c r="J26" s="35">
        <f t="shared" si="4"/>
        <v>1940215.4060558998</v>
      </c>
      <c r="K26" s="35">
        <v>0</v>
      </c>
      <c r="L26" s="35">
        <v>0</v>
      </c>
      <c r="M26" s="35">
        <v>168456.77162953868</v>
      </c>
      <c r="N26" s="35">
        <v>0</v>
      </c>
      <c r="O26" s="35">
        <f t="shared" si="5"/>
        <v>168456.77162953868</v>
      </c>
      <c r="P26" s="35">
        <v>3341.3846153846202</v>
      </c>
      <c r="Q26" s="35">
        <v>7525.6410256410136</v>
      </c>
      <c r="R26" s="35">
        <v>5197.7094017093805</v>
      </c>
      <c r="S26" s="35">
        <v>7856.769230769245</v>
      </c>
      <c r="T26" s="35">
        <v>2508.5470085470065</v>
      </c>
      <c r="U26" s="35">
        <v>260.88888888888903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f t="shared" si="6"/>
        <v>26690.940170940157</v>
      </c>
      <c r="AC26" s="35">
        <v>60631.82047337274</v>
      </c>
      <c r="AD26" s="35">
        <v>0</v>
      </c>
      <c r="AE26" s="35">
        <f t="shared" si="7"/>
        <v>60631.82047337274</v>
      </c>
      <c r="AF26" s="35">
        <v>145684.96118538387</v>
      </c>
      <c r="AG26" s="35">
        <v>0</v>
      </c>
      <c r="AH26" s="35">
        <f t="shared" si="8"/>
        <v>145684.96118538387</v>
      </c>
      <c r="AI26" s="35">
        <v>150000</v>
      </c>
      <c r="AJ26" s="35">
        <v>0</v>
      </c>
      <c r="AK26" s="35">
        <v>84364</v>
      </c>
      <c r="AL26" s="35">
        <v>1940215.4060558998</v>
      </c>
      <c r="AM26" s="35">
        <v>401464.49345923541</v>
      </c>
      <c r="AN26" s="35">
        <v>234364</v>
      </c>
      <c r="AO26" s="35">
        <v>213705.11751682925</v>
      </c>
      <c r="AP26" s="41">
        <v>2576043.8995151352</v>
      </c>
      <c r="AQ26" s="41">
        <v>2576043.8995151352</v>
      </c>
      <c r="AR26" s="41">
        <v>2747</v>
      </c>
      <c r="AS26" s="41">
        <v>1612489</v>
      </c>
      <c r="AT26" s="41">
        <v>0</v>
      </c>
      <c r="AU26" s="41">
        <v>0</v>
      </c>
      <c r="AV26" s="41">
        <v>2576043.8995151352</v>
      </c>
      <c r="AW26" s="41" t="s">
        <v>79</v>
      </c>
      <c r="AX26" s="41" t="s">
        <v>79</v>
      </c>
      <c r="AY26" s="41" t="s">
        <v>79</v>
      </c>
      <c r="AZ26" s="35" t="s">
        <v>79</v>
      </c>
      <c r="BA26" s="42" t="s">
        <v>79</v>
      </c>
      <c r="BB26" s="41">
        <v>2576043.8995151352</v>
      </c>
      <c r="BC26" s="35">
        <v>2576043.8995151357</v>
      </c>
      <c r="BD26" s="35">
        <v>0</v>
      </c>
      <c r="BE26" s="41">
        <v>1612489</v>
      </c>
      <c r="BF26" s="41">
        <v>1378125</v>
      </c>
      <c r="BG26" s="35">
        <v>2341679.8995151352</v>
      </c>
      <c r="BH26" s="35">
        <v>4002.8716231027952</v>
      </c>
      <c r="BI26" s="35">
        <v>3877.3446716171616</v>
      </c>
      <c r="BJ26" s="35">
        <v>3.2374462968049439E-2</v>
      </c>
      <c r="BK26" s="35">
        <v>0</v>
      </c>
      <c r="BL26" s="35">
        <v>0</v>
      </c>
      <c r="BM26" s="35">
        <v>0</v>
      </c>
      <c r="BN26" s="41">
        <v>2576043.8995151352</v>
      </c>
      <c r="BO26" s="41">
        <v>4388.4904591399236</v>
      </c>
      <c r="BP26" s="41" t="s">
        <v>80</v>
      </c>
      <c r="BQ26" s="41">
        <v>4403.4938453250179</v>
      </c>
      <c r="BR26" s="35">
        <v>3.3402240660075799E-2</v>
      </c>
      <c r="BS26" s="35">
        <v>-59632.539534398769</v>
      </c>
      <c r="BT26" s="35">
        <v>2516411.3599807364</v>
      </c>
      <c r="BU26" s="35">
        <v>-18368.4767956865</v>
      </c>
      <c r="BV26" s="35">
        <v>2498042.88318505</v>
      </c>
      <c r="BW26" s="35">
        <v>2503709.0217445367</v>
      </c>
      <c r="BX26" s="35">
        <f t="shared" si="9"/>
        <v>-5666.138559486717</v>
      </c>
      <c r="BY26" s="30"/>
      <c r="BZ26" s="35">
        <v>606</v>
      </c>
      <c r="CA26" s="35">
        <v>587</v>
      </c>
      <c r="CB26" s="35">
        <f t="shared" si="3"/>
        <v>-19</v>
      </c>
    </row>
    <row r="27" spans="1:80" ht="15" customHeight="1" x14ac:dyDescent="0.25">
      <c r="A27" s="1">
        <v>27</v>
      </c>
      <c r="B27" s="31">
        <v>3152083</v>
      </c>
      <c r="C27" s="32" t="s">
        <v>101</v>
      </c>
      <c r="D27" s="33">
        <v>487</v>
      </c>
      <c r="E27" s="33">
        <v>487</v>
      </c>
      <c r="F27" s="33">
        <v>0</v>
      </c>
      <c r="G27" s="34">
        <v>1609684.6724858999</v>
      </c>
      <c r="H27" s="34">
        <v>0</v>
      </c>
      <c r="I27" s="34">
        <v>0</v>
      </c>
      <c r="J27" s="35">
        <f t="shared" si="4"/>
        <v>1609684.6724858999</v>
      </c>
      <c r="K27" s="35">
        <v>0</v>
      </c>
      <c r="L27" s="35">
        <v>0</v>
      </c>
      <c r="M27" s="35">
        <v>152689.19623096523</v>
      </c>
      <c r="N27" s="35">
        <v>0</v>
      </c>
      <c r="O27" s="35">
        <f t="shared" si="5"/>
        <v>152689.19623096523</v>
      </c>
      <c r="P27" s="35">
        <v>4328.888888888885</v>
      </c>
      <c r="Q27" s="35">
        <v>1152.366255144032</v>
      </c>
      <c r="R27" s="35">
        <v>4699.6502057613261</v>
      </c>
      <c r="S27" s="35">
        <v>3427.0370370370351</v>
      </c>
      <c r="T27" s="35">
        <v>400.82304526748976</v>
      </c>
      <c r="U27" s="35">
        <v>781.60493827160622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 t="shared" si="6"/>
        <v>14790.370370370374</v>
      </c>
      <c r="AC27" s="35">
        <v>67750.162622950927</v>
      </c>
      <c r="AD27" s="35">
        <v>0</v>
      </c>
      <c r="AE27" s="35">
        <f t="shared" si="7"/>
        <v>67750.162622950927</v>
      </c>
      <c r="AF27" s="35">
        <v>125526.12911589391</v>
      </c>
      <c r="AG27" s="35">
        <v>0</v>
      </c>
      <c r="AH27" s="35">
        <f t="shared" si="8"/>
        <v>125526.12911589391</v>
      </c>
      <c r="AI27" s="35">
        <v>150000</v>
      </c>
      <c r="AJ27" s="35">
        <v>0</v>
      </c>
      <c r="AK27" s="35">
        <v>61308</v>
      </c>
      <c r="AL27" s="35">
        <v>1609684.6724858999</v>
      </c>
      <c r="AM27" s="35">
        <v>360755.85834018042</v>
      </c>
      <c r="AN27" s="35">
        <v>211308</v>
      </c>
      <c r="AO27" s="35">
        <v>182516.20258817496</v>
      </c>
      <c r="AP27" s="41">
        <v>2181748.5308260806</v>
      </c>
      <c r="AQ27" s="41">
        <v>2181748.5308260806</v>
      </c>
      <c r="AR27" s="41">
        <v>2747</v>
      </c>
      <c r="AS27" s="41">
        <v>1337789</v>
      </c>
      <c r="AT27" s="41">
        <v>0</v>
      </c>
      <c r="AU27" s="41">
        <v>0</v>
      </c>
      <c r="AV27" s="41">
        <v>2181748.5308260806</v>
      </c>
      <c r="AW27" s="41" t="s">
        <v>79</v>
      </c>
      <c r="AX27" s="41" t="s">
        <v>79</v>
      </c>
      <c r="AY27" s="41" t="s">
        <v>79</v>
      </c>
      <c r="AZ27" s="35" t="s">
        <v>79</v>
      </c>
      <c r="BA27" s="42" t="s">
        <v>79</v>
      </c>
      <c r="BB27" s="41">
        <v>2181748.5308260806</v>
      </c>
      <c r="BC27" s="35">
        <v>2181748.5308260806</v>
      </c>
      <c r="BD27" s="35">
        <v>0</v>
      </c>
      <c r="BE27" s="41">
        <v>1337789</v>
      </c>
      <c r="BF27" s="41">
        <v>1126481</v>
      </c>
      <c r="BG27" s="35">
        <v>1970440.5308260806</v>
      </c>
      <c r="BH27" s="35">
        <v>4054.4043844158036</v>
      </c>
      <c r="BI27" s="35">
        <v>3963.4145110476193</v>
      </c>
      <c r="BJ27" s="35">
        <v>2.2957445685925417E-2</v>
      </c>
      <c r="BK27" s="35">
        <v>0</v>
      </c>
      <c r="BL27" s="35">
        <v>0</v>
      </c>
      <c r="BM27" s="35">
        <v>0</v>
      </c>
      <c r="BN27" s="41">
        <v>2181748.5308260806</v>
      </c>
      <c r="BO27" s="41">
        <v>4479.9764493348675</v>
      </c>
      <c r="BP27" s="41" t="s">
        <v>80</v>
      </c>
      <c r="BQ27" s="41">
        <v>4489.1945078725939</v>
      </c>
      <c r="BR27" s="35">
        <v>2.8816616858642563E-2</v>
      </c>
      <c r="BS27" s="35">
        <v>-50747.33005276895</v>
      </c>
      <c r="BT27" s="35">
        <v>2131001.2007733118</v>
      </c>
      <c r="BU27" s="35">
        <v>-15239.264394377045</v>
      </c>
      <c r="BV27" s="35">
        <v>2115761.9363789349</v>
      </c>
      <c r="BW27" s="35">
        <v>2219083.8422831525</v>
      </c>
      <c r="BX27" s="35">
        <f t="shared" si="9"/>
        <v>-103321.90590421762</v>
      </c>
      <c r="BY27" s="30"/>
      <c r="BZ27" s="35">
        <v>526</v>
      </c>
      <c r="CA27" s="35">
        <v>487</v>
      </c>
      <c r="CB27" s="35">
        <f t="shared" si="3"/>
        <v>-39</v>
      </c>
    </row>
    <row r="28" spans="1:80" ht="15" customHeight="1" x14ac:dyDescent="0.25">
      <c r="A28" s="1">
        <v>28</v>
      </c>
      <c r="B28" s="31">
        <v>3152084</v>
      </c>
      <c r="C28" s="32" t="s">
        <v>102</v>
      </c>
      <c r="D28" s="33">
        <v>508</v>
      </c>
      <c r="E28" s="33">
        <v>508</v>
      </c>
      <c r="F28" s="33">
        <v>0</v>
      </c>
      <c r="G28" s="34">
        <v>1679096.1265355998</v>
      </c>
      <c r="H28" s="34">
        <v>0</v>
      </c>
      <c r="I28" s="34">
        <v>0</v>
      </c>
      <c r="J28" s="35">
        <f t="shared" si="4"/>
        <v>1679096.1265355998</v>
      </c>
      <c r="K28" s="35">
        <v>0</v>
      </c>
      <c r="L28" s="35">
        <v>0</v>
      </c>
      <c r="M28" s="35">
        <v>81471.611172244884</v>
      </c>
      <c r="N28" s="35">
        <v>0</v>
      </c>
      <c r="O28" s="35">
        <f t="shared" si="5"/>
        <v>81471.611172244884</v>
      </c>
      <c r="P28" s="35">
        <v>1325.2173913043473</v>
      </c>
      <c r="Q28" s="35">
        <v>3011.8577075098756</v>
      </c>
      <c r="R28" s="35">
        <v>702.76679841897339</v>
      </c>
      <c r="S28" s="35">
        <v>451.77865612648242</v>
      </c>
      <c r="T28" s="35">
        <v>301.18577075098807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 t="shared" si="6"/>
        <v>5792.8063241106665</v>
      </c>
      <c r="AC28" s="35">
        <v>37836.717040358824</v>
      </c>
      <c r="AD28" s="35">
        <v>0</v>
      </c>
      <c r="AE28" s="35">
        <f t="shared" si="7"/>
        <v>37836.717040358824</v>
      </c>
      <c r="AF28" s="35">
        <v>116774.0028328098</v>
      </c>
      <c r="AG28" s="35">
        <v>0</v>
      </c>
      <c r="AH28" s="35">
        <f t="shared" si="8"/>
        <v>116774.0028328098</v>
      </c>
      <c r="AI28" s="35">
        <v>150000</v>
      </c>
      <c r="AJ28" s="35">
        <v>0</v>
      </c>
      <c r="AK28" s="35">
        <v>123881.51</v>
      </c>
      <c r="AL28" s="35">
        <v>1679096.1265355998</v>
      </c>
      <c r="AM28" s="35">
        <v>241875.13736952416</v>
      </c>
      <c r="AN28" s="35">
        <v>273881.51</v>
      </c>
      <c r="AO28" s="35">
        <v>167477.84774583534</v>
      </c>
      <c r="AP28" s="41">
        <v>2194852.773905124</v>
      </c>
      <c r="AQ28" s="41">
        <v>2194852.773905124</v>
      </c>
      <c r="AR28" s="41">
        <v>2747</v>
      </c>
      <c r="AS28" s="41">
        <v>1395476</v>
      </c>
      <c r="AT28" s="41">
        <v>0</v>
      </c>
      <c r="AU28" s="41">
        <v>0</v>
      </c>
      <c r="AV28" s="41">
        <v>2194852.773905124</v>
      </c>
      <c r="AW28" s="41" t="s">
        <v>79</v>
      </c>
      <c r="AX28" s="41" t="s">
        <v>79</v>
      </c>
      <c r="AY28" s="41" t="s">
        <v>79</v>
      </c>
      <c r="AZ28" s="35" t="s">
        <v>79</v>
      </c>
      <c r="BA28" s="42" t="s">
        <v>79</v>
      </c>
      <c r="BB28" s="41">
        <v>2194852.773905124</v>
      </c>
      <c r="BC28" s="35">
        <v>2194852.7739051236</v>
      </c>
      <c r="BD28" s="35">
        <v>0</v>
      </c>
      <c r="BE28" s="41">
        <v>1395476</v>
      </c>
      <c r="BF28" s="41">
        <v>1121594.49</v>
      </c>
      <c r="BG28" s="35">
        <v>1920971.263905124</v>
      </c>
      <c r="BH28" s="35">
        <v>3796.3858970456995</v>
      </c>
      <c r="BI28" s="35">
        <v>3746.8150861623612</v>
      </c>
      <c r="BJ28" s="35">
        <v>1.3230119379633082E-2</v>
      </c>
      <c r="BK28" s="35">
        <v>0</v>
      </c>
      <c r="BL28" s="35">
        <v>0</v>
      </c>
      <c r="BM28" s="35">
        <v>0</v>
      </c>
      <c r="BN28" s="41">
        <v>2194852.773905124</v>
      </c>
      <c r="BO28" s="41">
        <v>4320.57632658489</v>
      </c>
      <c r="BP28" s="41" t="s">
        <v>80</v>
      </c>
      <c r="BQ28" s="41">
        <v>4337.6537033698105</v>
      </c>
      <c r="BR28" s="35">
        <v>3.7545936466957031E-2</v>
      </c>
      <c r="BS28" s="35">
        <v>-50280.996764928212</v>
      </c>
      <c r="BT28" s="35">
        <v>2144571.7771401959</v>
      </c>
      <c r="BU28" s="35">
        <v>-15896.398998652032</v>
      </c>
      <c r="BV28" s="35">
        <v>2128675.3781415438</v>
      </c>
      <c r="BW28" s="35">
        <v>2197110.5718173748</v>
      </c>
      <c r="BX28" s="35">
        <f t="shared" si="9"/>
        <v>-68435.19367583096</v>
      </c>
      <c r="BY28" s="30"/>
      <c r="BZ28" s="35">
        <v>543</v>
      </c>
      <c r="CA28" s="35">
        <v>508</v>
      </c>
      <c r="CB28" s="35">
        <f t="shared" si="3"/>
        <v>-35</v>
      </c>
    </row>
    <row r="29" spans="1:80" ht="15" customHeight="1" x14ac:dyDescent="0.25">
      <c r="A29" s="1">
        <v>29</v>
      </c>
      <c r="B29" s="31">
        <v>3152085</v>
      </c>
      <c r="C29" s="32" t="s">
        <v>103</v>
      </c>
      <c r="D29" s="33">
        <v>408</v>
      </c>
      <c r="E29" s="33">
        <v>408</v>
      </c>
      <c r="F29" s="33">
        <v>0</v>
      </c>
      <c r="G29" s="34">
        <v>1348565.3929655999</v>
      </c>
      <c r="H29" s="34">
        <v>0</v>
      </c>
      <c r="I29" s="34">
        <v>0</v>
      </c>
      <c r="J29" s="35">
        <f t="shared" si="4"/>
        <v>1348565.3929655999</v>
      </c>
      <c r="K29" s="35">
        <v>0</v>
      </c>
      <c r="L29" s="35">
        <v>0</v>
      </c>
      <c r="M29" s="35">
        <v>171721.08026588761</v>
      </c>
      <c r="N29" s="35">
        <v>0</v>
      </c>
      <c r="O29" s="35">
        <f t="shared" si="5"/>
        <v>171721.08026588761</v>
      </c>
      <c r="P29" s="35">
        <v>1649.9999999999945</v>
      </c>
      <c r="Q29" s="35">
        <v>2799.9999999999936</v>
      </c>
      <c r="R29" s="35">
        <v>13159.999999999995</v>
      </c>
      <c r="S29" s="35">
        <v>2609.9999999999995</v>
      </c>
      <c r="T29" s="35">
        <v>1200.000000000002</v>
      </c>
      <c r="U29" s="35">
        <v>129.99999999999986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 t="shared" si="6"/>
        <v>21549.999999999985</v>
      </c>
      <c r="AC29" s="35">
        <v>50713.476446991386</v>
      </c>
      <c r="AD29" s="35">
        <v>0</v>
      </c>
      <c r="AE29" s="35">
        <f t="shared" si="7"/>
        <v>50713.476446991386</v>
      </c>
      <c r="AF29" s="35">
        <v>87529.601026346718</v>
      </c>
      <c r="AG29" s="35">
        <v>0</v>
      </c>
      <c r="AH29" s="35">
        <f t="shared" si="8"/>
        <v>87529.601026346718</v>
      </c>
      <c r="AI29" s="35">
        <v>150000</v>
      </c>
      <c r="AJ29" s="35">
        <v>0</v>
      </c>
      <c r="AK29" s="35">
        <v>61832</v>
      </c>
      <c r="AL29" s="35">
        <v>1348565.3929655999</v>
      </c>
      <c r="AM29" s="35">
        <v>331514.15773922572</v>
      </c>
      <c r="AN29" s="35">
        <v>211832</v>
      </c>
      <c r="AO29" s="35">
        <v>140570.84387707547</v>
      </c>
      <c r="AP29" s="41">
        <v>1891911.5507048257</v>
      </c>
      <c r="AQ29" s="41">
        <v>1891911.5507048257</v>
      </c>
      <c r="AR29" s="41">
        <v>2747</v>
      </c>
      <c r="AS29" s="41">
        <v>1120776</v>
      </c>
      <c r="AT29" s="41">
        <v>0</v>
      </c>
      <c r="AU29" s="41">
        <v>0</v>
      </c>
      <c r="AV29" s="41">
        <v>1891911.5507048257</v>
      </c>
      <c r="AW29" s="41" t="s">
        <v>79</v>
      </c>
      <c r="AX29" s="41" t="s">
        <v>79</v>
      </c>
      <c r="AY29" s="41" t="s">
        <v>79</v>
      </c>
      <c r="AZ29" s="35" t="s">
        <v>79</v>
      </c>
      <c r="BA29" s="42" t="s">
        <v>79</v>
      </c>
      <c r="BB29" s="41">
        <v>1891911.5507048257</v>
      </c>
      <c r="BC29" s="35">
        <v>1891911.5507048254</v>
      </c>
      <c r="BD29" s="35">
        <v>0</v>
      </c>
      <c r="BE29" s="41">
        <v>1120776</v>
      </c>
      <c r="BF29" s="41">
        <v>908944</v>
      </c>
      <c r="BG29" s="35">
        <v>1680079.5507048257</v>
      </c>
      <c r="BH29" s="35">
        <v>4117.8420360412392</v>
      </c>
      <c r="BI29" s="35">
        <v>3961.5135730088496</v>
      </c>
      <c r="BJ29" s="35">
        <v>3.9461801695571383E-2</v>
      </c>
      <c r="BK29" s="35">
        <v>0</v>
      </c>
      <c r="BL29" s="35">
        <v>0</v>
      </c>
      <c r="BM29" s="35">
        <v>0</v>
      </c>
      <c r="BN29" s="41">
        <v>1891911.5507048257</v>
      </c>
      <c r="BO29" s="41">
        <v>4637.0381144726116</v>
      </c>
      <c r="BP29" s="41" t="s">
        <v>80</v>
      </c>
      <c r="BQ29" s="41">
        <v>4637.0381144726116</v>
      </c>
      <c r="BR29" s="35">
        <v>4.737458703300379E-2</v>
      </c>
      <c r="BS29" s="35">
        <v>-41308.800402817491</v>
      </c>
      <c r="BT29" s="35">
        <v>1850602.7503020081</v>
      </c>
      <c r="BU29" s="35">
        <v>-12767.186597342577</v>
      </c>
      <c r="BV29" s="35">
        <v>1837835.5637046655</v>
      </c>
      <c r="BW29" s="35">
        <v>1941861.0064436332</v>
      </c>
      <c r="BX29" s="35">
        <f t="shared" si="9"/>
        <v>-104025.44273896771</v>
      </c>
      <c r="BY29" s="30"/>
      <c r="BZ29" s="35">
        <v>452</v>
      </c>
      <c r="CA29" s="35">
        <v>408</v>
      </c>
      <c r="CB29" s="35">
        <f t="shared" si="3"/>
        <v>-44</v>
      </c>
    </row>
    <row r="30" spans="1:80" ht="15" customHeight="1" x14ac:dyDescent="0.25">
      <c r="A30" s="1">
        <v>30</v>
      </c>
      <c r="B30" s="31">
        <v>3152090</v>
      </c>
      <c r="C30" s="32" t="s">
        <v>104</v>
      </c>
      <c r="D30" s="33">
        <v>340</v>
      </c>
      <c r="E30" s="33">
        <v>340</v>
      </c>
      <c r="F30" s="33">
        <v>0</v>
      </c>
      <c r="G30" s="34">
        <v>1123804.4941379998</v>
      </c>
      <c r="H30" s="34">
        <v>0</v>
      </c>
      <c r="I30" s="34">
        <v>0</v>
      </c>
      <c r="J30" s="35">
        <f t="shared" si="4"/>
        <v>1123804.4941379998</v>
      </c>
      <c r="K30" s="35">
        <v>0</v>
      </c>
      <c r="L30" s="35">
        <v>0</v>
      </c>
      <c r="M30" s="35">
        <v>170149.823121194</v>
      </c>
      <c r="N30" s="35">
        <v>0</v>
      </c>
      <c r="O30" s="35">
        <f t="shared" si="5"/>
        <v>170149.823121194</v>
      </c>
      <c r="P30" s="35">
        <v>1173.4513274336323</v>
      </c>
      <c r="Q30" s="35">
        <v>902.65486725663777</v>
      </c>
      <c r="R30" s="35">
        <v>1053.0973451327443</v>
      </c>
      <c r="S30" s="35">
        <v>10470.796460176985</v>
      </c>
      <c r="T30" s="35">
        <v>200.58997050147482</v>
      </c>
      <c r="U30" s="35">
        <v>6779.9410029498604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f t="shared" si="6"/>
        <v>20580.530973451336</v>
      </c>
      <c r="AC30" s="35">
        <v>41721.968600682536</v>
      </c>
      <c r="AD30" s="35">
        <v>0</v>
      </c>
      <c r="AE30" s="35">
        <f t="shared" si="7"/>
        <v>41721.968600682536</v>
      </c>
      <c r="AF30" s="35">
        <v>103771.18268397223</v>
      </c>
      <c r="AG30" s="35">
        <v>0</v>
      </c>
      <c r="AH30" s="35">
        <f t="shared" si="8"/>
        <v>103771.18268397223</v>
      </c>
      <c r="AI30" s="35">
        <v>150000</v>
      </c>
      <c r="AJ30" s="35">
        <v>0</v>
      </c>
      <c r="AK30" s="35">
        <v>58164</v>
      </c>
      <c r="AL30" s="35">
        <v>1123804.4941379998</v>
      </c>
      <c r="AM30" s="35">
        <v>336223.5053793001</v>
      </c>
      <c r="AN30" s="35">
        <v>208164</v>
      </c>
      <c r="AO30" s="35">
        <v>150939.33044688677</v>
      </c>
      <c r="AP30" s="41">
        <v>1668191.9995172999</v>
      </c>
      <c r="AQ30" s="41">
        <v>1668191.9995172999</v>
      </c>
      <c r="AR30" s="41">
        <v>2747</v>
      </c>
      <c r="AS30" s="41">
        <v>933980</v>
      </c>
      <c r="AT30" s="41">
        <v>0</v>
      </c>
      <c r="AU30" s="41">
        <v>0</v>
      </c>
      <c r="AV30" s="41">
        <v>1668191.9995172999</v>
      </c>
      <c r="AW30" s="41" t="s">
        <v>79</v>
      </c>
      <c r="AX30" s="41" t="s">
        <v>79</v>
      </c>
      <c r="AY30" s="41" t="s">
        <v>79</v>
      </c>
      <c r="AZ30" s="35" t="s">
        <v>79</v>
      </c>
      <c r="BA30" s="42" t="s">
        <v>79</v>
      </c>
      <c r="BB30" s="41">
        <v>1668191.9995172999</v>
      </c>
      <c r="BC30" s="35">
        <v>1668191.9995172997</v>
      </c>
      <c r="BD30" s="35">
        <v>0</v>
      </c>
      <c r="BE30" s="41">
        <v>933980</v>
      </c>
      <c r="BF30" s="41">
        <v>725816</v>
      </c>
      <c r="BG30" s="35">
        <v>1460027.9995172999</v>
      </c>
      <c r="BH30" s="35">
        <v>4306.8672552132739</v>
      </c>
      <c r="BI30" s="35">
        <v>4193.4525890532541</v>
      </c>
      <c r="BJ30" s="35">
        <v>2.7045653611556669E-2</v>
      </c>
      <c r="BK30" s="35">
        <v>0</v>
      </c>
      <c r="BL30" s="35">
        <v>0</v>
      </c>
      <c r="BM30" s="35">
        <v>0</v>
      </c>
      <c r="BN30" s="41">
        <v>1668191.9995172999</v>
      </c>
      <c r="BO30" s="41">
        <v>4906.4470574038232</v>
      </c>
      <c r="BP30" s="41" t="s">
        <v>80</v>
      </c>
      <c r="BQ30" s="41">
        <v>4920.9203525584071</v>
      </c>
      <c r="BR30" s="35">
        <v>2.3973641231575638E-2</v>
      </c>
      <c r="BS30" s="35">
        <v>-35863.862772417124</v>
      </c>
      <c r="BT30" s="35">
        <v>1632328.1367448829</v>
      </c>
      <c r="BU30" s="35">
        <v>-10639.322164452147</v>
      </c>
      <c r="BV30" s="35">
        <v>1621688.8145804307</v>
      </c>
      <c r="BW30" s="35">
        <v>1578903.2392171926</v>
      </c>
      <c r="BX30" s="35">
        <f t="shared" si="9"/>
        <v>42785.575363238109</v>
      </c>
      <c r="BY30" s="30"/>
      <c r="BZ30" s="35">
        <v>339</v>
      </c>
      <c r="CA30" s="35">
        <v>340</v>
      </c>
      <c r="CB30" s="35">
        <f t="shared" si="3"/>
        <v>1</v>
      </c>
    </row>
    <row r="31" spans="1:80" ht="15" customHeight="1" x14ac:dyDescent="0.25">
      <c r="A31" s="1">
        <v>31</v>
      </c>
      <c r="B31" s="31">
        <v>3152091</v>
      </c>
      <c r="C31" s="32" t="s">
        <v>105</v>
      </c>
      <c r="D31" s="33">
        <v>626</v>
      </c>
      <c r="E31" s="33">
        <v>626</v>
      </c>
      <c r="F31" s="33">
        <v>0</v>
      </c>
      <c r="G31" s="34">
        <v>2069122.3921482</v>
      </c>
      <c r="H31" s="34">
        <v>0</v>
      </c>
      <c r="I31" s="34">
        <v>0</v>
      </c>
      <c r="J31" s="35">
        <f t="shared" si="4"/>
        <v>2069122.3921482</v>
      </c>
      <c r="K31" s="35">
        <v>0</v>
      </c>
      <c r="L31" s="35">
        <v>0</v>
      </c>
      <c r="M31" s="35">
        <v>58286.846500947853</v>
      </c>
      <c r="N31" s="35">
        <v>0</v>
      </c>
      <c r="O31" s="35">
        <f t="shared" si="5"/>
        <v>58286.846500947853</v>
      </c>
      <c r="P31" s="35">
        <v>479.99999999999989</v>
      </c>
      <c r="Q31" s="35">
        <v>400.00000000000153</v>
      </c>
      <c r="R31" s="35">
        <v>140.00000000000009</v>
      </c>
      <c r="S31" s="35">
        <v>360.00000000000023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f t="shared" si="6"/>
        <v>1380.0000000000018</v>
      </c>
      <c r="AC31" s="35">
        <v>80788.301529850767</v>
      </c>
      <c r="AD31" s="35">
        <v>0</v>
      </c>
      <c r="AE31" s="35">
        <f t="shared" si="7"/>
        <v>80788.301529850767</v>
      </c>
      <c r="AF31" s="35">
        <v>119839.60717656952</v>
      </c>
      <c r="AG31" s="35">
        <v>0</v>
      </c>
      <c r="AH31" s="35">
        <f t="shared" si="8"/>
        <v>119839.60717656952</v>
      </c>
      <c r="AI31" s="35">
        <v>150000</v>
      </c>
      <c r="AJ31" s="35">
        <v>0</v>
      </c>
      <c r="AK31" s="35">
        <v>95892</v>
      </c>
      <c r="AL31" s="35">
        <v>2069122.3921482</v>
      </c>
      <c r="AM31" s="35">
        <v>260294.75520736814</v>
      </c>
      <c r="AN31" s="35">
        <v>245892</v>
      </c>
      <c r="AO31" s="35">
        <v>177534.35163036932</v>
      </c>
      <c r="AP31" s="41">
        <v>2575309.1473555681</v>
      </c>
      <c r="AQ31" s="41">
        <v>2575309.1473555681</v>
      </c>
      <c r="AR31" s="41">
        <v>2747</v>
      </c>
      <c r="AS31" s="41">
        <v>1719622</v>
      </c>
      <c r="AT31" s="41">
        <v>0</v>
      </c>
      <c r="AU31" s="41">
        <v>0</v>
      </c>
      <c r="AV31" s="41">
        <v>2575309.1473555681</v>
      </c>
      <c r="AW31" s="41" t="s">
        <v>79</v>
      </c>
      <c r="AX31" s="41" t="s">
        <v>79</v>
      </c>
      <c r="AY31" s="41" t="s">
        <v>79</v>
      </c>
      <c r="AZ31" s="35" t="s">
        <v>79</v>
      </c>
      <c r="BA31" s="42" t="s">
        <v>79</v>
      </c>
      <c r="BB31" s="41">
        <v>2575309.1473555681</v>
      </c>
      <c r="BC31" s="35">
        <v>2575309.1473555686</v>
      </c>
      <c r="BD31" s="35">
        <v>0</v>
      </c>
      <c r="BE31" s="41">
        <v>1719622</v>
      </c>
      <c r="BF31" s="41">
        <v>1473730</v>
      </c>
      <c r="BG31" s="35">
        <v>2329417.1473555681</v>
      </c>
      <c r="BH31" s="35">
        <v>3721.1136539226327</v>
      </c>
      <c r="BI31" s="35">
        <v>3696.6826892913386</v>
      </c>
      <c r="BJ31" s="35">
        <v>6.6088887483003065E-3</v>
      </c>
      <c r="BK31" s="35">
        <v>0</v>
      </c>
      <c r="BL31" s="35">
        <v>0</v>
      </c>
      <c r="BM31" s="35">
        <v>0</v>
      </c>
      <c r="BN31" s="41">
        <v>2575309.1473555681</v>
      </c>
      <c r="BO31" s="41">
        <v>4113.9123759673612</v>
      </c>
      <c r="BP31" s="41" t="s">
        <v>80</v>
      </c>
      <c r="BQ31" s="41">
        <v>4113.9123759673612</v>
      </c>
      <c r="BR31" s="35">
        <v>8.1279954063837589E-3</v>
      </c>
      <c r="BS31" s="35">
        <v>-62869.576435163508</v>
      </c>
      <c r="BT31" s="35">
        <v>2512439.5709204045</v>
      </c>
      <c r="BU31" s="35">
        <v>-19588.869632197187</v>
      </c>
      <c r="BV31" s="35">
        <v>2492850.7012882074</v>
      </c>
      <c r="BW31" s="35">
        <v>2508156.1338497326</v>
      </c>
      <c r="BX31" s="35">
        <f t="shared" si="9"/>
        <v>-15305.432561525144</v>
      </c>
      <c r="BY31" s="30"/>
      <c r="BZ31" s="35">
        <v>635</v>
      </c>
      <c r="CA31" s="35">
        <v>626</v>
      </c>
      <c r="CB31" s="35">
        <f t="shared" si="3"/>
        <v>-9</v>
      </c>
    </row>
    <row r="32" spans="1:80" ht="15" customHeight="1" x14ac:dyDescent="0.25">
      <c r="A32" s="1">
        <v>32</v>
      </c>
      <c r="B32" s="31">
        <v>3152092</v>
      </c>
      <c r="C32" s="32" t="s">
        <v>106</v>
      </c>
      <c r="D32" s="33">
        <v>400</v>
      </c>
      <c r="E32" s="33">
        <v>400</v>
      </c>
      <c r="F32" s="33">
        <v>0</v>
      </c>
      <c r="G32" s="34">
        <v>1322122.9342799999</v>
      </c>
      <c r="H32" s="34">
        <v>0</v>
      </c>
      <c r="I32" s="34">
        <v>0</v>
      </c>
      <c r="J32" s="35">
        <f t="shared" si="4"/>
        <v>1322122.9342799999</v>
      </c>
      <c r="K32" s="35">
        <v>0</v>
      </c>
      <c r="L32" s="35">
        <v>0</v>
      </c>
      <c r="M32" s="35">
        <v>236426.13054358971</v>
      </c>
      <c r="N32" s="35">
        <v>0</v>
      </c>
      <c r="O32" s="35">
        <f t="shared" si="5"/>
        <v>236426.13054358971</v>
      </c>
      <c r="P32" s="35">
        <v>1980</v>
      </c>
      <c r="Q32" s="35">
        <v>12850</v>
      </c>
      <c r="R32" s="35">
        <v>700</v>
      </c>
      <c r="S32" s="35">
        <v>900</v>
      </c>
      <c r="T32" s="35">
        <v>600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f t="shared" si="6"/>
        <v>17030</v>
      </c>
      <c r="AC32" s="35">
        <v>33725.877551020385</v>
      </c>
      <c r="AD32" s="35">
        <v>0</v>
      </c>
      <c r="AE32" s="35">
        <f t="shared" si="7"/>
        <v>33725.877551020385</v>
      </c>
      <c r="AF32" s="35">
        <v>130737.55639192487</v>
      </c>
      <c r="AG32" s="35">
        <v>0</v>
      </c>
      <c r="AH32" s="35">
        <f t="shared" si="8"/>
        <v>130737.55639192487</v>
      </c>
      <c r="AI32" s="35">
        <v>150000</v>
      </c>
      <c r="AJ32" s="35">
        <v>0</v>
      </c>
      <c r="AK32" s="35">
        <v>62356</v>
      </c>
      <c r="AL32" s="35">
        <v>1322122.9342799999</v>
      </c>
      <c r="AM32" s="35">
        <v>417919.56448653492</v>
      </c>
      <c r="AN32" s="35">
        <v>212356</v>
      </c>
      <c r="AO32" s="35">
        <v>189136.24280328385</v>
      </c>
      <c r="AP32" s="41">
        <v>1952398.498766535</v>
      </c>
      <c r="AQ32" s="41">
        <v>1952398.498766535</v>
      </c>
      <c r="AR32" s="41">
        <v>2747</v>
      </c>
      <c r="AS32" s="41">
        <v>1098800</v>
      </c>
      <c r="AT32" s="41">
        <v>0</v>
      </c>
      <c r="AU32" s="41">
        <v>0</v>
      </c>
      <c r="AV32" s="41">
        <v>1952398.498766535</v>
      </c>
      <c r="AW32" s="41" t="s">
        <v>79</v>
      </c>
      <c r="AX32" s="41" t="s">
        <v>79</v>
      </c>
      <c r="AY32" s="41" t="s">
        <v>79</v>
      </c>
      <c r="AZ32" s="35" t="s">
        <v>79</v>
      </c>
      <c r="BA32" s="42" t="s">
        <v>79</v>
      </c>
      <c r="BB32" s="41">
        <v>1952398.498766535</v>
      </c>
      <c r="BC32" s="35">
        <v>1952398.498766535</v>
      </c>
      <c r="BD32" s="35">
        <v>0</v>
      </c>
      <c r="BE32" s="41">
        <v>1098800</v>
      </c>
      <c r="BF32" s="41">
        <v>886444</v>
      </c>
      <c r="BG32" s="35">
        <v>1740042.498766535</v>
      </c>
      <c r="BH32" s="35">
        <v>4350.1062469163371</v>
      </c>
      <c r="BI32" s="35">
        <v>4107.2691038659796</v>
      </c>
      <c r="BJ32" s="35">
        <v>5.9123747899008212E-2</v>
      </c>
      <c r="BK32" s="35">
        <v>0</v>
      </c>
      <c r="BL32" s="35">
        <v>0</v>
      </c>
      <c r="BM32" s="35">
        <v>0</v>
      </c>
      <c r="BN32" s="41">
        <v>1952398.498766535</v>
      </c>
      <c r="BO32" s="41">
        <v>4880.9962469163374</v>
      </c>
      <c r="BP32" s="41" t="s">
        <v>80</v>
      </c>
      <c r="BQ32" s="41">
        <v>4880.9962469163374</v>
      </c>
      <c r="BR32" s="35">
        <v>4.9404743996517508E-2</v>
      </c>
      <c r="BS32" s="35">
        <v>-41680.77329353783</v>
      </c>
      <c r="BT32" s="35">
        <v>1910717.7254729972</v>
      </c>
      <c r="BU32" s="35">
        <v>-12516.84960523782</v>
      </c>
      <c r="BV32" s="35">
        <v>1898200.8758677593</v>
      </c>
      <c r="BW32" s="35">
        <v>1754156.9459536367</v>
      </c>
      <c r="BX32" s="35">
        <f t="shared" si="9"/>
        <v>144043.92991412268</v>
      </c>
      <c r="BY32" s="30"/>
      <c r="BZ32" s="35">
        <v>388</v>
      </c>
      <c r="CA32" s="35">
        <v>400</v>
      </c>
      <c r="CB32" s="35">
        <f t="shared" si="3"/>
        <v>12</v>
      </c>
    </row>
    <row r="33" spans="1:80" ht="15" customHeight="1" x14ac:dyDescent="0.25">
      <c r="A33" s="1">
        <v>33</v>
      </c>
      <c r="B33" s="31">
        <v>3153300</v>
      </c>
      <c r="C33" s="32" t="s">
        <v>107</v>
      </c>
      <c r="D33" s="33">
        <v>291</v>
      </c>
      <c r="E33" s="33">
        <v>291</v>
      </c>
      <c r="F33" s="33">
        <v>0</v>
      </c>
      <c r="G33" s="34">
        <v>961844.4346886999</v>
      </c>
      <c r="H33" s="34">
        <v>0</v>
      </c>
      <c r="I33" s="34">
        <v>0</v>
      </c>
      <c r="J33" s="35">
        <f t="shared" si="4"/>
        <v>961844.4346886999</v>
      </c>
      <c r="K33" s="35">
        <v>0</v>
      </c>
      <c r="L33" s="35">
        <v>0</v>
      </c>
      <c r="M33" s="35">
        <v>121503.21021593957</v>
      </c>
      <c r="N33" s="35">
        <v>0</v>
      </c>
      <c r="O33" s="35">
        <f t="shared" si="5"/>
        <v>121503.21021593957</v>
      </c>
      <c r="P33" s="35">
        <v>1230</v>
      </c>
      <c r="Q33" s="35">
        <v>950.00000000000057</v>
      </c>
      <c r="R33" s="35">
        <v>4759.9999999999964</v>
      </c>
      <c r="S33" s="35">
        <v>1169.9999999999989</v>
      </c>
      <c r="T33" s="35">
        <v>3699.9999999999977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f t="shared" si="6"/>
        <v>11809.999999999993</v>
      </c>
      <c r="AC33" s="35">
        <v>27387.007714285686</v>
      </c>
      <c r="AD33" s="35">
        <v>0</v>
      </c>
      <c r="AE33" s="35">
        <f t="shared" si="7"/>
        <v>27387.007714285686</v>
      </c>
      <c r="AF33" s="35">
        <v>69887.055496852918</v>
      </c>
      <c r="AG33" s="35">
        <v>0</v>
      </c>
      <c r="AH33" s="35">
        <f t="shared" si="8"/>
        <v>69887.055496852918</v>
      </c>
      <c r="AI33" s="35">
        <v>150000</v>
      </c>
      <c r="AJ33" s="35">
        <v>85393</v>
      </c>
      <c r="AK33" s="35">
        <v>8331.6</v>
      </c>
      <c r="AL33" s="35">
        <v>961844.4346886999</v>
      </c>
      <c r="AM33" s="35">
        <v>230587.27342707815</v>
      </c>
      <c r="AN33" s="35">
        <v>243724.6</v>
      </c>
      <c r="AO33" s="35">
        <v>107264.48738566437</v>
      </c>
      <c r="AP33" s="41">
        <v>1436156.308115778</v>
      </c>
      <c r="AQ33" s="41">
        <v>1436156.308115778</v>
      </c>
      <c r="AR33" s="41">
        <v>2747</v>
      </c>
      <c r="AS33" s="41">
        <v>799377</v>
      </c>
      <c r="AT33" s="41">
        <v>0</v>
      </c>
      <c r="AU33" s="41">
        <v>0</v>
      </c>
      <c r="AV33" s="41">
        <v>1436156.308115778</v>
      </c>
      <c r="AW33" s="41" t="s">
        <v>79</v>
      </c>
      <c r="AX33" s="41" t="s">
        <v>79</v>
      </c>
      <c r="AY33" s="41" t="s">
        <v>79</v>
      </c>
      <c r="AZ33" s="35" t="s">
        <v>79</v>
      </c>
      <c r="BA33" s="42" t="s">
        <v>79</v>
      </c>
      <c r="BB33" s="41">
        <v>1436156.308115778</v>
      </c>
      <c r="BC33" s="35">
        <v>1436156.3081157783</v>
      </c>
      <c r="BD33" s="35">
        <v>0</v>
      </c>
      <c r="BE33" s="41">
        <v>799377</v>
      </c>
      <c r="BF33" s="41">
        <v>641045.4</v>
      </c>
      <c r="BG33" s="35">
        <v>1277824.7081157779</v>
      </c>
      <c r="BH33" s="35">
        <v>4391.150199710577</v>
      </c>
      <c r="BI33" s="35">
        <v>4237.9815681818181</v>
      </c>
      <c r="BJ33" s="35">
        <v>3.6141882418443683E-2</v>
      </c>
      <c r="BK33" s="35">
        <v>0</v>
      </c>
      <c r="BL33" s="35">
        <v>0</v>
      </c>
      <c r="BM33" s="35">
        <v>0</v>
      </c>
      <c r="BN33" s="41">
        <v>1436156.308115778</v>
      </c>
      <c r="BO33" s="41">
        <v>4935.2450450714023</v>
      </c>
      <c r="BP33" s="41" t="s">
        <v>80</v>
      </c>
      <c r="BQ33" s="41">
        <v>4935.2450450714023</v>
      </c>
      <c r="BR33" s="35">
        <v>4.4497509451188799E-2</v>
      </c>
      <c r="BS33" s="35">
        <v>-29289.892113821174</v>
      </c>
      <c r="BT33" s="35">
        <v>1406866.4160019569</v>
      </c>
      <c r="BU33" s="35">
        <v>-9106.0080878105146</v>
      </c>
      <c r="BV33" s="35">
        <v>1397760.4079141463</v>
      </c>
      <c r="BW33" s="35">
        <v>1415770.1822359175</v>
      </c>
      <c r="BX33" s="35">
        <f t="shared" si="9"/>
        <v>-18009.774321771227</v>
      </c>
      <c r="BY33" s="30"/>
      <c r="BZ33" s="35">
        <v>308</v>
      </c>
      <c r="CA33" s="35">
        <v>291</v>
      </c>
      <c r="CB33" s="35">
        <f t="shared" si="3"/>
        <v>-17</v>
      </c>
    </row>
    <row r="34" spans="1:80" ht="15" customHeight="1" x14ac:dyDescent="0.25">
      <c r="A34" s="1">
        <v>34</v>
      </c>
      <c r="B34" s="31">
        <v>3153302</v>
      </c>
      <c r="C34" s="32" t="s">
        <v>108</v>
      </c>
      <c r="D34" s="33">
        <v>190</v>
      </c>
      <c r="E34" s="33">
        <v>190</v>
      </c>
      <c r="F34" s="33">
        <v>0</v>
      </c>
      <c r="G34" s="34">
        <v>628008.39378299995</v>
      </c>
      <c r="H34" s="34">
        <v>0</v>
      </c>
      <c r="I34" s="34">
        <v>0</v>
      </c>
      <c r="J34" s="35">
        <f t="shared" si="4"/>
        <v>628008.39378299995</v>
      </c>
      <c r="K34" s="35">
        <v>0</v>
      </c>
      <c r="L34" s="35">
        <v>0</v>
      </c>
      <c r="M34" s="35">
        <v>21757.546290710379</v>
      </c>
      <c r="N34" s="35">
        <v>0</v>
      </c>
      <c r="O34" s="35">
        <f t="shared" si="5"/>
        <v>21757.546290710379</v>
      </c>
      <c r="P34" s="35">
        <v>211.11111111111092</v>
      </c>
      <c r="Q34" s="35">
        <v>603.17460317460325</v>
      </c>
      <c r="R34" s="35">
        <v>0</v>
      </c>
      <c r="S34" s="35">
        <v>90.476190476190467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f t="shared" si="6"/>
        <v>904.7619047619047</v>
      </c>
      <c r="AC34" s="35">
        <v>6918.0652173913022</v>
      </c>
      <c r="AD34" s="35">
        <v>0</v>
      </c>
      <c r="AE34" s="35">
        <f t="shared" si="7"/>
        <v>6918.0652173913022</v>
      </c>
      <c r="AF34" s="35">
        <v>41432.696956416003</v>
      </c>
      <c r="AG34" s="35">
        <v>0</v>
      </c>
      <c r="AH34" s="35">
        <f t="shared" si="8"/>
        <v>41432.696956416003</v>
      </c>
      <c r="AI34" s="35">
        <v>150000</v>
      </c>
      <c r="AJ34" s="35">
        <v>0</v>
      </c>
      <c r="AK34" s="35">
        <v>5868.8</v>
      </c>
      <c r="AL34" s="35">
        <v>628008.39378299995</v>
      </c>
      <c r="AM34" s="35">
        <v>71013.070369279594</v>
      </c>
      <c r="AN34" s="35">
        <v>155868.79999999999</v>
      </c>
      <c r="AO34" s="35">
        <v>59399.137620538226</v>
      </c>
      <c r="AP34" s="41">
        <v>854890.26415227959</v>
      </c>
      <c r="AQ34" s="41">
        <v>854890.26415227959</v>
      </c>
      <c r="AR34" s="41">
        <v>2747</v>
      </c>
      <c r="AS34" s="41">
        <v>521930</v>
      </c>
      <c r="AT34" s="41">
        <v>0</v>
      </c>
      <c r="AU34" s="41">
        <v>0</v>
      </c>
      <c r="AV34" s="41">
        <v>854890.26415227959</v>
      </c>
      <c r="AW34" s="41" t="s">
        <v>79</v>
      </c>
      <c r="AX34" s="41" t="s">
        <v>79</v>
      </c>
      <c r="AY34" s="41" t="s">
        <v>79</v>
      </c>
      <c r="AZ34" s="35" t="s">
        <v>79</v>
      </c>
      <c r="BA34" s="42" t="s">
        <v>79</v>
      </c>
      <c r="BB34" s="41">
        <v>854890.26415227959</v>
      </c>
      <c r="BC34" s="35">
        <v>854890.26415227959</v>
      </c>
      <c r="BD34" s="35">
        <v>0</v>
      </c>
      <c r="BE34" s="41">
        <v>521930</v>
      </c>
      <c r="BF34" s="41">
        <v>366061.2</v>
      </c>
      <c r="BG34" s="35">
        <v>699021.46415227954</v>
      </c>
      <c r="BH34" s="35">
        <v>3698.5262653559762</v>
      </c>
      <c r="BI34" s="35">
        <v>3640.4937513966483</v>
      </c>
      <c r="BJ34" s="35">
        <v>1.5940836030020406E-2</v>
      </c>
      <c r="BK34" s="35">
        <v>0</v>
      </c>
      <c r="BL34" s="35">
        <v>0</v>
      </c>
      <c r="BM34" s="35">
        <v>0</v>
      </c>
      <c r="BN34" s="41">
        <v>854890.26415227959</v>
      </c>
      <c r="BO34" s="41">
        <v>4499.4224429067344</v>
      </c>
      <c r="BP34" s="41" t="s">
        <v>80</v>
      </c>
      <c r="BQ34" s="41">
        <v>4523.2289108586219</v>
      </c>
      <c r="BR34" s="35">
        <v>9.9914048709313086E-3</v>
      </c>
      <c r="BS34" s="35">
        <v>-18263.003828945064</v>
      </c>
      <c r="BT34" s="35">
        <v>836627.26032333449</v>
      </c>
      <c r="BU34" s="35">
        <v>-5945.5035624879647</v>
      </c>
      <c r="BV34" s="35">
        <v>830681.75676084647</v>
      </c>
      <c r="BW34" s="35">
        <v>779866.69743587321</v>
      </c>
      <c r="BX34" s="35">
        <f t="shared" si="9"/>
        <v>50815.059324973263</v>
      </c>
      <c r="BY34" s="30"/>
      <c r="BZ34" s="35">
        <v>179</v>
      </c>
      <c r="CA34" s="35">
        <v>190</v>
      </c>
      <c r="CB34" s="35">
        <f>CA34-BZ34</f>
        <v>11</v>
      </c>
    </row>
    <row r="35" spans="1:80" ht="15" customHeight="1" x14ac:dyDescent="0.25">
      <c r="A35" s="1">
        <v>35</v>
      </c>
      <c r="B35" s="31">
        <v>3153303</v>
      </c>
      <c r="C35" s="32" t="s">
        <v>109</v>
      </c>
      <c r="D35" s="33">
        <v>413</v>
      </c>
      <c r="E35" s="33">
        <v>413</v>
      </c>
      <c r="F35" s="33">
        <v>0</v>
      </c>
      <c r="G35" s="34">
        <v>1365091.9296440999</v>
      </c>
      <c r="H35" s="34">
        <v>0</v>
      </c>
      <c r="I35" s="34">
        <v>0</v>
      </c>
      <c r="J35" s="35">
        <f t="shared" si="4"/>
        <v>1365091.9296440999</v>
      </c>
      <c r="K35" s="35">
        <v>0</v>
      </c>
      <c r="L35" s="35">
        <v>0</v>
      </c>
      <c r="M35" s="35">
        <v>43966.852886379304</v>
      </c>
      <c r="N35" s="35">
        <v>0</v>
      </c>
      <c r="O35" s="35">
        <f t="shared" si="5"/>
        <v>43966.852886379304</v>
      </c>
      <c r="P35" s="35">
        <v>300.00000000000017</v>
      </c>
      <c r="Q35" s="35">
        <v>1200.0000000000011</v>
      </c>
      <c r="R35" s="35">
        <v>1049.9999999999991</v>
      </c>
      <c r="S35" s="35">
        <v>180.00000000000011</v>
      </c>
      <c r="T35" s="35">
        <v>400.00000000000028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f t="shared" si="6"/>
        <v>3130.0000000000009</v>
      </c>
      <c r="AC35" s="35">
        <v>31092.090764872588</v>
      </c>
      <c r="AD35" s="35">
        <v>0</v>
      </c>
      <c r="AE35" s="35">
        <f t="shared" si="7"/>
        <v>31092.090764872588</v>
      </c>
      <c r="AF35" s="35">
        <v>73032.546798279509</v>
      </c>
      <c r="AG35" s="35">
        <v>0</v>
      </c>
      <c r="AH35" s="35">
        <f t="shared" si="8"/>
        <v>73032.546798279509</v>
      </c>
      <c r="AI35" s="35">
        <v>150000</v>
      </c>
      <c r="AJ35" s="35">
        <v>0</v>
      </c>
      <c r="AK35" s="35">
        <v>18912.669999999998</v>
      </c>
      <c r="AL35" s="35">
        <v>1365091.9296440999</v>
      </c>
      <c r="AM35" s="35">
        <v>151221.49044953141</v>
      </c>
      <c r="AN35" s="35">
        <v>168912.66999999998</v>
      </c>
      <c r="AO35" s="35">
        <v>111869.53032801993</v>
      </c>
      <c r="AP35" s="41">
        <v>1685226.0900936313</v>
      </c>
      <c r="AQ35" s="41">
        <v>1685226.0900936313</v>
      </c>
      <c r="AR35" s="41">
        <v>2747</v>
      </c>
      <c r="AS35" s="41">
        <v>1134511</v>
      </c>
      <c r="AT35" s="41">
        <v>0</v>
      </c>
      <c r="AU35" s="41">
        <v>0</v>
      </c>
      <c r="AV35" s="41">
        <v>1685226.0900936313</v>
      </c>
      <c r="AW35" s="41" t="s">
        <v>79</v>
      </c>
      <c r="AX35" s="41" t="s">
        <v>79</v>
      </c>
      <c r="AY35" s="41" t="s">
        <v>79</v>
      </c>
      <c r="AZ35" s="35" t="s">
        <v>79</v>
      </c>
      <c r="BA35" s="42" t="s">
        <v>79</v>
      </c>
      <c r="BB35" s="41">
        <v>1685226.0900936313</v>
      </c>
      <c r="BC35" s="35">
        <v>1685226.0900936311</v>
      </c>
      <c r="BD35" s="35">
        <v>0</v>
      </c>
      <c r="BE35" s="41">
        <v>1134511</v>
      </c>
      <c r="BF35" s="41">
        <v>965598.33</v>
      </c>
      <c r="BG35" s="35">
        <v>1516313.4200936314</v>
      </c>
      <c r="BH35" s="35">
        <v>3671.4610656020132</v>
      </c>
      <c r="BI35" s="35">
        <v>3633.9017435523115</v>
      </c>
      <c r="BJ35" s="35">
        <v>1.0335811119919181E-2</v>
      </c>
      <c r="BK35" s="35">
        <v>0</v>
      </c>
      <c r="BL35" s="35">
        <v>0</v>
      </c>
      <c r="BM35" s="35">
        <v>0</v>
      </c>
      <c r="BN35" s="41">
        <v>1685226.0900936313</v>
      </c>
      <c r="BO35" s="41">
        <v>4080.4505813405117</v>
      </c>
      <c r="BP35" s="41" t="s">
        <v>80</v>
      </c>
      <c r="BQ35" s="41">
        <v>4080.4505813405117</v>
      </c>
      <c r="BR35" s="35">
        <v>2.0402121375720617E-2</v>
      </c>
      <c r="BS35" s="35">
        <v>-39851.937644090016</v>
      </c>
      <c r="BT35" s="35">
        <v>1645374.1524495413</v>
      </c>
      <c r="BU35" s="35">
        <v>-12923.64721740805</v>
      </c>
      <c r="BV35" s="35">
        <v>1632450.5052321332</v>
      </c>
      <c r="BW35" s="35">
        <v>1592534.8201919482</v>
      </c>
      <c r="BX35" s="35">
        <f t="shared" si="9"/>
        <v>39915.685040184995</v>
      </c>
      <c r="BY35" s="30"/>
      <c r="BZ35" s="35">
        <v>411</v>
      </c>
      <c r="CA35" s="35">
        <v>413</v>
      </c>
      <c r="CB35" s="35">
        <f t="shared" ref="CB35:CB58" si="10">CA35-BZ35</f>
        <v>2</v>
      </c>
    </row>
    <row r="36" spans="1:80" ht="15" customHeight="1" x14ac:dyDescent="0.25">
      <c r="A36" s="1">
        <v>36</v>
      </c>
      <c r="B36" s="31">
        <v>3153304</v>
      </c>
      <c r="C36" s="32" t="s">
        <v>110</v>
      </c>
      <c r="D36" s="33">
        <v>406</v>
      </c>
      <c r="E36" s="33">
        <v>406</v>
      </c>
      <c r="F36" s="33">
        <v>0</v>
      </c>
      <c r="G36" s="34">
        <v>1341954.7782941998</v>
      </c>
      <c r="H36" s="34">
        <v>0</v>
      </c>
      <c r="I36" s="34">
        <v>0</v>
      </c>
      <c r="J36" s="35">
        <f t="shared" si="4"/>
        <v>1341954.7782941998</v>
      </c>
      <c r="K36" s="35">
        <v>0</v>
      </c>
      <c r="L36" s="35">
        <v>0</v>
      </c>
      <c r="M36" s="35">
        <v>24286.991801490378</v>
      </c>
      <c r="N36" s="35">
        <v>0</v>
      </c>
      <c r="O36" s="35">
        <f t="shared" si="5"/>
        <v>24286.991801490378</v>
      </c>
      <c r="P36" s="35">
        <v>359.99999999999977</v>
      </c>
      <c r="Q36" s="35">
        <v>1449.9999999999993</v>
      </c>
      <c r="R36" s="35">
        <v>279.99999999999989</v>
      </c>
      <c r="S36" s="35">
        <v>90.000000000000057</v>
      </c>
      <c r="T36" s="35">
        <v>200.00000000000014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f t="shared" si="6"/>
        <v>2379.9999999999991</v>
      </c>
      <c r="AC36" s="35">
        <v>26139.089653179257</v>
      </c>
      <c r="AD36" s="35">
        <v>0</v>
      </c>
      <c r="AE36" s="35">
        <f t="shared" si="7"/>
        <v>26139.089653179257</v>
      </c>
      <c r="AF36" s="35">
        <v>61684.312854439828</v>
      </c>
      <c r="AG36" s="35">
        <v>0</v>
      </c>
      <c r="AH36" s="35">
        <f t="shared" si="8"/>
        <v>61684.312854439828</v>
      </c>
      <c r="AI36" s="35">
        <v>150000</v>
      </c>
      <c r="AJ36" s="35">
        <v>0</v>
      </c>
      <c r="AK36" s="35">
        <v>11842.4</v>
      </c>
      <c r="AL36" s="35">
        <v>1341954.7782941998</v>
      </c>
      <c r="AM36" s="35">
        <v>114490.39430910946</v>
      </c>
      <c r="AN36" s="35">
        <v>161842.4</v>
      </c>
      <c r="AO36" s="35">
        <v>97899.881491943859</v>
      </c>
      <c r="AP36" s="41">
        <v>1618287.5726033093</v>
      </c>
      <c r="AQ36" s="41">
        <v>1618287.5726033093</v>
      </c>
      <c r="AR36" s="41">
        <v>2747</v>
      </c>
      <c r="AS36" s="41">
        <v>1115282</v>
      </c>
      <c r="AT36" s="41">
        <v>0</v>
      </c>
      <c r="AU36" s="41">
        <v>0</v>
      </c>
      <c r="AV36" s="41">
        <v>1618287.5726033093</v>
      </c>
      <c r="AW36" s="41" t="s">
        <v>79</v>
      </c>
      <c r="AX36" s="41" t="s">
        <v>79</v>
      </c>
      <c r="AY36" s="41" t="s">
        <v>79</v>
      </c>
      <c r="AZ36" s="35" t="s">
        <v>79</v>
      </c>
      <c r="BA36" s="42" t="s">
        <v>79</v>
      </c>
      <c r="BB36" s="41">
        <v>1618287.5726033093</v>
      </c>
      <c r="BC36" s="35">
        <v>1618287.5726033091</v>
      </c>
      <c r="BD36" s="35">
        <v>0</v>
      </c>
      <c r="BE36" s="41">
        <v>1115282</v>
      </c>
      <c r="BF36" s="41">
        <v>953439.6</v>
      </c>
      <c r="BG36" s="35">
        <v>1456445.1726033094</v>
      </c>
      <c r="BH36" s="35">
        <v>3587.3033807963284</v>
      </c>
      <c r="BI36" s="35">
        <v>3580.4855493887526</v>
      </c>
      <c r="BJ36" s="35">
        <v>1.9041639223316264E-3</v>
      </c>
      <c r="BK36" s="35">
        <v>3.0958360776683737E-3</v>
      </c>
      <c r="BL36" s="35">
        <v>0</v>
      </c>
      <c r="BM36" s="35">
        <v>4500.3461137833947</v>
      </c>
      <c r="BN36" s="41">
        <v>1622787.9187170926</v>
      </c>
      <c r="BO36" s="41">
        <v>3997.0145781209176</v>
      </c>
      <c r="BP36" s="41" t="s">
        <v>80</v>
      </c>
      <c r="BQ36" s="41">
        <v>3997.0145781209176</v>
      </c>
      <c r="BR36" s="35">
        <v>1.2611582201391025E-2</v>
      </c>
      <c r="BS36" s="35">
        <v>-38426.990984767057</v>
      </c>
      <c r="BT36" s="35">
        <v>1584360.9277323256</v>
      </c>
      <c r="BU36" s="35">
        <v>-12704.602349316388</v>
      </c>
      <c r="BV36" s="35">
        <v>1571656.3253830092</v>
      </c>
      <c r="BW36" s="35">
        <v>1564229.9359593731</v>
      </c>
      <c r="BX36" s="35">
        <f t="shared" si="9"/>
        <v>7426.3894236360211</v>
      </c>
      <c r="BY36" s="30"/>
      <c r="BZ36" s="35">
        <v>410</v>
      </c>
      <c r="CA36" s="35">
        <v>406</v>
      </c>
      <c r="CB36" s="35">
        <f t="shared" si="10"/>
        <v>-4</v>
      </c>
    </row>
    <row r="37" spans="1:80" ht="15" customHeight="1" x14ac:dyDescent="0.25">
      <c r="A37" s="1">
        <v>37</v>
      </c>
      <c r="B37" s="31">
        <v>3153500</v>
      </c>
      <c r="C37" s="32" t="s">
        <v>111</v>
      </c>
      <c r="D37" s="33">
        <v>378</v>
      </c>
      <c r="E37" s="33">
        <v>378</v>
      </c>
      <c r="F37" s="33">
        <v>0</v>
      </c>
      <c r="G37" s="34">
        <v>1249406.1728945998</v>
      </c>
      <c r="H37" s="34">
        <v>0</v>
      </c>
      <c r="I37" s="34">
        <v>0</v>
      </c>
      <c r="J37" s="35">
        <f t="shared" si="4"/>
        <v>1249406.1728945998</v>
      </c>
      <c r="K37" s="35">
        <v>0</v>
      </c>
      <c r="L37" s="35">
        <v>0</v>
      </c>
      <c r="M37" s="35">
        <v>107950.72889368419</v>
      </c>
      <c r="N37" s="35">
        <v>0</v>
      </c>
      <c r="O37" s="35">
        <f t="shared" si="5"/>
        <v>107950.72889368419</v>
      </c>
      <c r="P37" s="35">
        <v>1800.000000000003</v>
      </c>
      <c r="Q37" s="35">
        <v>4199.9999999999955</v>
      </c>
      <c r="R37" s="35">
        <v>2869.9999999999877</v>
      </c>
      <c r="S37" s="35">
        <v>6390.0000000000055</v>
      </c>
      <c r="T37" s="35">
        <v>2200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f t="shared" si="6"/>
        <v>17459.999999999993</v>
      </c>
      <c r="AC37" s="35">
        <v>46191.666902654877</v>
      </c>
      <c r="AD37" s="35">
        <v>0</v>
      </c>
      <c r="AE37" s="35">
        <f t="shared" si="7"/>
        <v>46191.666902654877</v>
      </c>
      <c r="AF37" s="35">
        <v>72348.212613039941</v>
      </c>
      <c r="AG37" s="35">
        <v>0</v>
      </c>
      <c r="AH37" s="35">
        <f t="shared" si="8"/>
        <v>72348.212613039941</v>
      </c>
      <c r="AI37" s="35">
        <v>150000</v>
      </c>
      <c r="AJ37" s="35">
        <v>0</v>
      </c>
      <c r="AK37" s="35">
        <v>9222.4</v>
      </c>
      <c r="AL37" s="35">
        <v>1249406.1728945998</v>
      </c>
      <c r="AM37" s="35">
        <v>243950.608409379</v>
      </c>
      <c r="AN37" s="35">
        <v>159222.39999999999</v>
      </c>
      <c r="AO37" s="35">
        <v>116124.43982477336</v>
      </c>
      <c r="AP37" s="41">
        <v>1652579.1813039787</v>
      </c>
      <c r="AQ37" s="41">
        <v>1652579.1813039787</v>
      </c>
      <c r="AR37" s="41">
        <v>2747</v>
      </c>
      <c r="AS37" s="41">
        <v>1038366</v>
      </c>
      <c r="AT37" s="41">
        <v>0</v>
      </c>
      <c r="AU37" s="41">
        <v>0</v>
      </c>
      <c r="AV37" s="41">
        <v>1652579.1813039787</v>
      </c>
      <c r="AW37" s="41" t="s">
        <v>79</v>
      </c>
      <c r="AX37" s="41" t="s">
        <v>79</v>
      </c>
      <c r="AY37" s="41" t="s">
        <v>79</v>
      </c>
      <c r="AZ37" s="35" t="s">
        <v>79</v>
      </c>
      <c r="BA37" s="42" t="s">
        <v>79</v>
      </c>
      <c r="BB37" s="41">
        <v>1652579.1813039787</v>
      </c>
      <c r="BC37" s="35">
        <v>1652579.1813039787</v>
      </c>
      <c r="BD37" s="35">
        <v>0</v>
      </c>
      <c r="BE37" s="41">
        <v>1038366</v>
      </c>
      <c r="BF37" s="41">
        <v>879143.6</v>
      </c>
      <c r="BG37" s="35">
        <v>1493356.7813039788</v>
      </c>
      <c r="BH37" s="35">
        <v>3950.6793156189915</v>
      </c>
      <c r="BI37" s="35">
        <v>3839.8657832500003</v>
      </c>
      <c r="BJ37" s="35">
        <v>2.8858699398394191E-2</v>
      </c>
      <c r="BK37" s="35">
        <v>0</v>
      </c>
      <c r="BL37" s="35">
        <v>0</v>
      </c>
      <c r="BM37" s="35">
        <v>0</v>
      </c>
      <c r="BN37" s="41">
        <v>1652579.1813039787</v>
      </c>
      <c r="BO37" s="41">
        <v>4371.9025960422714</v>
      </c>
      <c r="BP37" s="41" t="s">
        <v>80</v>
      </c>
      <c r="BQ37" s="41">
        <v>4371.9025960422714</v>
      </c>
      <c r="BR37" s="35">
        <v>3.7257844227529091E-2</v>
      </c>
      <c r="BS37" s="35">
        <v>-37805.965668118923</v>
      </c>
      <c r="BT37" s="35">
        <v>1614773.2156358596</v>
      </c>
      <c r="BU37" s="35">
        <v>-11828.42287694974</v>
      </c>
      <c r="BV37" s="35">
        <v>1602944.79275891</v>
      </c>
      <c r="BW37" s="35">
        <v>1633966.3139328107</v>
      </c>
      <c r="BX37" s="35">
        <f t="shared" si="9"/>
        <v>-31021.521173900692</v>
      </c>
      <c r="BY37" s="30"/>
      <c r="BZ37" s="35">
        <v>400</v>
      </c>
      <c r="CA37" s="35">
        <v>378</v>
      </c>
      <c r="CB37" s="35">
        <f t="shared" si="10"/>
        <v>-22</v>
      </c>
    </row>
    <row r="38" spans="1:80" ht="15" customHeight="1" x14ac:dyDescent="0.25">
      <c r="A38" s="1">
        <v>38</v>
      </c>
      <c r="B38" s="31">
        <v>3153501</v>
      </c>
      <c r="C38" s="32" t="s">
        <v>112</v>
      </c>
      <c r="D38" s="33">
        <v>298</v>
      </c>
      <c r="E38" s="33">
        <v>298</v>
      </c>
      <c r="F38" s="33">
        <v>0</v>
      </c>
      <c r="G38" s="34">
        <v>984981.58603859995</v>
      </c>
      <c r="H38" s="34">
        <v>0</v>
      </c>
      <c r="I38" s="34">
        <v>0</v>
      </c>
      <c r="J38" s="35">
        <f t="shared" si="4"/>
        <v>984981.58603859995</v>
      </c>
      <c r="K38" s="35">
        <v>0</v>
      </c>
      <c r="L38" s="35">
        <v>0</v>
      </c>
      <c r="M38" s="35">
        <v>52709.947998327974</v>
      </c>
      <c r="N38" s="35">
        <v>0</v>
      </c>
      <c r="O38" s="35">
        <f t="shared" si="5"/>
        <v>52709.947998327974</v>
      </c>
      <c r="P38" s="35">
        <v>209.99999999999963</v>
      </c>
      <c r="Q38" s="35">
        <v>1300</v>
      </c>
      <c r="R38" s="35">
        <v>70.000000000000057</v>
      </c>
      <c r="S38" s="35">
        <v>359.99999999999977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f t="shared" si="6"/>
        <v>1939.9999999999993</v>
      </c>
      <c r="AC38" s="35">
        <v>18458.030037735869</v>
      </c>
      <c r="AD38" s="35">
        <v>0</v>
      </c>
      <c r="AE38" s="35">
        <f t="shared" si="7"/>
        <v>18458.030037735869</v>
      </c>
      <c r="AF38" s="35">
        <v>60922.419537887996</v>
      </c>
      <c r="AG38" s="35">
        <v>0</v>
      </c>
      <c r="AH38" s="35">
        <f t="shared" si="8"/>
        <v>60922.419537887996</v>
      </c>
      <c r="AI38" s="35">
        <v>150000</v>
      </c>
      <c r="AJ38" s="35">
        <v>0</v>
      </c>
      <c r="AK38" s="35">
        <v>12680.8</v>
      </c>
      <c r="AL38" s="35">
        <v>984981.58603859995</v>
      </c>
      <c r="AM38" s="35">
        <v>134030.39757395184</v>
      </c>
      <c r="AN38" s="35">
        <v>162680.79999999999</v>
      </c>
      <c r="AO38" s="35">
        <v>91011.953988685797</v>
      </c>
      <c r="AP38" s="41">
        <v>1281692.7836125519</v>
      </c>
      <c r="AQ38" s="41">
        <v>1281692.7836125519</v>
      </c>
      <c r="AR38" s="41">
        <v>2747</v>
      </c>
      <c r="AS38" s="41">
        <v>818606</v>
      </c>
      <c r="AT38" s="41">
        <v>0</v>
      </c>
      <c r="AU38" s="41">
        <v>0</v>
      </c>
      <c r="AV38" s="41">
        <v>1281692.7836125519</v>
      </c>
      <c r="AW38" s="41" t="s">
        <v>79</v>
      </c>
      <c r="AX38" s="41" t="s">
        <v>79</v>
      </c>
      <c r="AY38" s="41" t="s">
        <v>79</v>
      </c>
      <c r="AZ38" s="35" t="s">
        <v>79</v>
      </c>
      <c r="BA38" s="42" t="s">
        <v>79</v>
      </c>
      <c r="BB38" s="41">
        <v>1281692.7836125519</v>
      </c>
      <c r="BC38" s="35">
        <v>1281692.7836125519</v>
      </c>
      <c r="BD38" s="35">
        <v>0</v>
      </c>
      <c r="BE38" s="41">
        <v>818606</v>
      </c>
      <c r="BF38" s="41">
        <v>655925.19999999995</v>
      </c>
      <c r="BG38" s="35">
        <v>1119011.9836125518</v>
      </c>
      <c r="BH38" s="35">
        <v>3755.0737705119191</v>
      </c>
      <c r="BI38" s="35">
        <v>3694.3832196202534</v>
      </c>
      <c r="BJ38" s="35">
        <v>1.6427789778101061E-2</v>
      </c>
      <c r="BK38" s="35">
        <v>0</v>
      </c>
      <c r="BL38" s="35">
        <v>0</v>
      </c>
      <c r="BM38" s="35">
        <v>0</v>
      </c>
      <c r="BN38" s="41">
        <v>1281692.7836125519</v>
      </c>
      <c r="BO38" s="41">
        <v>4300.9824953441339</v>
      </c>
      <c r="BP38" s="41" t="s">
        <v>80</v>
      </c>
      <c r="BQ38" s="41">
        <v>4300.9824953441339</v>
      </c>
      <c r="BR38" s="35">
        <v>3.1641549269870728E-2</v>
      </c>
      <c r="BS38" s="35">
        <v>-28908.432366093853</v>
      </c>
      <c r="BT38" s="35">
        <v>1252784.351246458</v>
      </c>
      <c r="BU38" s="35">
        <v>-9325.0529559021761</v>
      </c>
      <c r="BV38" s="35">
        <v>1243459.2982905558</v>
      </c>
      <c r="BW38" s="35">
        <v>1277856.9745820989</v>
      </c>
      <c r="BX38" s="35">
        <f t="shared" si="9"/>
        <v>-34397.676291543059</v>
      </c>
      <c r="BY38" s="30"/>
      <c r="BZ38" s="35">
        <v>316</v>
      </c>
      <c r="CA38" s="35">
        <v>298</v>
      </c>
      <c r="CB38" s="35">
        <f t="shared" si="10"/>
        <v>-18</v>
      </c>
    </row>
    <row r="39" spans="1:80" x14ac:dyDescent="0.25">
      <c r="A39" s="1">
        <v>39</v>
      </c>
      <c r="B39" s="31">
        <v>3153502</v>
      </c>
      <c r="C39" s="32" t="s">
        <v>113</v>
      </c>
      <c r="D39" s="33">
        <v>419</v>
      </c>
      <c r="E39" s="33">
        <v>419</v>
      </c>
      <c r="F39" s="33">
        <v>0</v>
      </c>
      <c r="G39" s="34">
        <v>1384923.7736582998</v>
      </c>
      <c r="H39" s="34">
        <v>0</v>
      </c>
      <c r="I39" s="34">
        <v>0</v>
      </c>
      <c r="J39" s="35">
        <f t="shared" si="4"/>
        <v>1384923.7736582998</v>
      </c>
      <c r="K39" s="35">
        <v>0</v>
      </c>
      <c r="L39" s="35">
        <v>0</v>
      </c>
      <c r="M39" s="35">
        <v>61411.543480452368</v>
      </c>
      <c r="N39" s="35">
        <v>0</v>
      </c>
      <c r="O39" s="35">
        <f t="shared" si="5"/>
        <v>61411.543480452368</v>
      </c>
      <c r="P39" s="35">
        <v>1410.0000000000057</v>
      </c>
      <c r="Q39" s="35">
        <v>12300.000000000004</v>
      </c>
      <c r="R39" s="35">
        <v>560.00000000000045</v>
      </c>
      <c r="S39" s="35">
        <v>2069.9999999999995</v>
      </c>
      <c r="T39" s="35">
        <v>400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f t="shared" si="6"/>
        <v>16740.000000000007</v>
      </c>
      <c r="AC39" s="35">
        <v>52763.692333333303</v>
      </c>
      <c r="AD39" s="35">
        <v>0</v>
      </c>
      <c r="AE39" s="35">
        <f t="shared" si="7"/>
        <v>52763.692333333303</v>
      </c>
      <c r="AF39" s="35">
        <v>83413.623714369387</v>
      </c>
      <c r="AG39" s="35">
        <v>0</v>
      </c>
      <c r="AH39" s="35">
        <f t="shared" si="8"/>
        <v>83413.623714369387</v>
      </c>
      <c r="AI39" s="35">
        <v>150000</v>
      </c>
      <c r="AJ39" s="35">
        <v>0</v>
      </c>
      <c r="AK39" s="35">
        <v>9484.4</v>
      </c>
      <c r="AL39" s="35">
        <v>1384923.7736582998</v>
      </c>
      <c r="AM39" s="35">
        <v>214328.85952815507</v>
      </c>
      <c r="AN39" s="35">
        <v>159484.4</v>
      </c>
      <c r="AO39" s="35">
        <v>125851.87240387211</v>
      </c>
      <c r="AP39" s="41">
        <v>1758737.0331864548</v>
      </c>
      <c r="AQ39" s="41">
        <v>1758737.0331864548</v>
      </c>
      <c r="AR39" s="41">
        <v>2747</v>
      </c>
      <c r="AS39" s="41">
        <v>1150993</v>
      </c>
      <c r="AT39" s="41">
        <v>0</v>
      </c>
      <c r="AU39" s="41">
        <v>0</v>
      </c>
      <c r="AV39" s="41">
        <v>1758737.0331864548</v>
      </c>
      <c r="AW39" s="41" t="s">
        <v>79</v>
      </c>
      <c r="AX39" s="41" t="s">
        <v>79</v>
      </c>
      <c r="AY39" s="41" t="s">
        <v>79</v>
      </c>
      <c r="AZ39" s="35" t="s">
        <v>79</v>
      </c>
      <c r="BA39" s="42" t="s">
        <v>79</v>
      </c>
      <c r="BB39" s="41">
        <v>1758737.0331864548</v>
      </c>
      <c r="BC39" s="35">
        <v>1758737.0331864548</v>
      </c>
      <c r="BD39" s="35">
        <v>0</v>
      </c>
      <c r="BE39" s="41">
        <v>1150993</v>
      </c>
      <c r="BF39" s="41">
        <v>991508.6</v>
      </c>
      <c r="BG39" s="35">
        <v>1599252.6331864549</v>
      </c>
      <c r="BH39" s="35">
        <v>3816.8320601108708</v>
      </c>
      <c r="BI39" s="35">
        <v>3773.624324703088</v>
      </c>
      <c r="BJ39" s="35">
        <v>1.1449930276560437E-2</v>
      </c>
      <c r="BK39" s="35">
        <v>0</v>
      </c>
      <c r="BL39" s="35">
        <v>0</v>
      </c>
      <c r="BM39" s="35">
        <v>0</v>
      </c>
      <c r="BN39" s="41">
        <v>1758737.0331864548</v>
      </c>
      <c r="BO39" s="41">
        <v>4197.463086363854</v>
      </c>
      <c r="BP39" s="41" t="s">
        <v>80</v>
      </c>
      <c r="BQ39" s="41">
        <v>4197.463086363854</v>
      </c>
      <c r="BR39" s="35">
        <v>1.6354855169915306E-2</v>
      </c>
      <c r="BS39" s="35">
        <v>-42154.392968848537</v>
      </c>
      <c r="BT39" s="35">
        <v>1716582.6402176062</v>
      </c>
      <c r="BU39" s="35">
        <v>-13111.399961486617</v>
      </c>
      <c r="BV39" s="35">
        <v>1703471.2402561195</v>
      </c>
      <c r="BW39" s="35">
        <v>1683157.3974680908</v>
      </c>
      <c r="BX39" s="35">
        <f t="shared" si="9"/>
        <v>20313.842788028764</v>
      </c>
      <c r="BY39" s="30"/>
      <c r="BZ39" s="35">
        <v>421</v>
      </c>
      <c r="CA39" s="35">
        <v>419</v>
      </c>
      <c r="CB39" s="35">
        <f t="shared" si="10"/>
        <v>-2</v>
      </c>
    </row>
    <row r="40" spans="1:80" ht="15" customHeight="1" x14ac:dyDescent="0.25">
      <c r="A40" s="1">
        <v>40</v>
      </c>
      <c r="B40" s="31">
        <v>3153503</v>
      </c>
      <c r="C40" s="32" t="s">
        <v>114</v>
      </c>
      <c r="D40" s="33">
        <v>416</v>
      </c>
      <c r="E40" s="33">
        <v>416</v>
      </c>
      <c r="F40" s="33">
        <v>0</v>
      </c>
      <c r="G40" s="34">
        <v>1375007.8516511999</v>
      </c>
      <c r="H40" s="34">
        <v>0</v>
      </c>
      <c r="I40" s="34">
        <v>0</v>
      </c>
      <c r="J40" s="35">
        <f t="shared" si="4"/>
        <v>1375007.8516511999</v>
      </c>
      <c r="K40" s="35">
        <v>0</v>
      </c>
      <c r="L40" s="35">
        <v>0</v>
      </c>
      <c r="M40" s="35">
        <v>35109.97289011933</v>
      </c>
      <c r="N40" s="35">
        <v>0</v>
      </c>
      <c r="O40" s="35">
        <f t="shared" si="5"/>
        <v>35109.97289011933</v>
      </c>
      <c r="P40" s="35">
        <v>749.99999999999932</v>
      </c>
      <c r="Q40" s="35">
        <v>1249.9999999999989</v>
      </c>
      <c r="R40" s="35">
        <v>1400.0000000000007</v>
      </c>
      <c r="S40" s="35">
        <v>539.99999999999909</v>
      </c>
      <c r="T40" s="35">
        <v>1100.0000000000005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f t="shared" si="6"/>
        <v>5039.9999999999982</v>
      </c>
      <c r="AC40" s="35">
        <v>48864.423370786513</v>
      </c>
      <c r="AD40" s="35">
        <v>0</v>
      </c>
      <c r="AE40" s="35">
        <f t="shared" si="7"/>
        <v>48864.423370786513</v>
      </c>
      <c r="AF40" s="35">
        <v>79235.46165251176</v>
      </c>
      <c r="AG40" s="35">
        <v>0</v>
      </c>
      <c r="AH40" s="35">
        <f t="shared" si="8"/>
        <v>79235.46165251176</v>
      </c>
      <c r="AI40" s="35">
        <v>150000</v>
      </c>
      <c r="AJ40" s="35">
        <v>0</v>
      </c>
      <c r="AK40" s="35">
        <v>9484.4</v>
      </c>
      <c r="AL40" s="35">
        <v>1375007.8516511999</v>
      </c>
      <c r="AM40" s="35">
        <v>168249.8579134176</v>
      </c>
      <c r="AN40" s="35">
        <v>159484.4</v>
      </c>
      <c r="AO40" s="35">
        <v>117625.65523280369</v>
      </c>
      <c r="AP40" s="41">
        <v>1702742.1095646173</v>
      </c>
      <c r="AQ40" s="41">
        <v>1702742.1095646173</v>
      </c>
      <c r="AR40" s="41">
        <v>2747</v>
      </c>
      <c r="AS40" s="41">
        <v>1142752</v>
      </c>
      <c r="AT40" s="41">
        <v>0</v>
      </c>
      <c r="AU40" s="41">
        <v>0</v>
      </c>
      <c r="AV40" s="41">
        <v>1702742.1095646173</v>
      </c>
      <c r="AW40" s="41" t="s">
        <v>79</v>
      </c>
      <c r="AX40" s="41" t="s">
        <v>79</v>
      </c>
      <c r="AY40" s="41" t="s">
        <v>79</v>
      </c>
      <c r="AZ40" s="35" t="s">
        <v>79</v>
      </c>
      <c r="BA40" s="42" t="s">
        <v>79</v>
      </c>
      <c r="BB40" s="41">
        <v>1702742.1095646173</v>
      </c>
      <c r="BC40" s="35">
        <v>1702742.1095646173</v>
      </c>
      <c r="BD40" s="35">
        <v>0</v>
      </c>
      <c r="BE40" s="41">
        <v>1142752</v>
      </c>
      <c r="BF40" s="41">
        <v>983267.6</v>
      </c>
      <c r="BG40" s="35">
        <v>1543257.7095646174</v>
      </c>
      <c r="BH40" s="35">
        <v>3709.7541095303304</v>
      </c>
      <c r="BI40" s="35">
        <v>3696.5197064748204</v>
      </c>
      <c r="BJ40" s="35">
        <v>3.5802333292931352E-3</v>
      </c>
      <c r="BK40" s="35">
        <v>1.4197666707068649E-3</v>
      </c>
      <c r="BL40" s="35">
        <v>0</v>
      </c>
      <c r="BM40" s="35">
        <v>2183.2493183754545</v>
      </c>
      <c r="BN40" s="41">
        <v>1704925.3588829928</v>
      </c>
      <c r="BO40" s="41">
        <v>4098.3782665456556</v>
      </c>
      <c r="BP40" s="41" t="s">
        <v>80</v>
      </c>
      <c r="BQ40" s="41">
        <v>4098.3782665456556</v>
      </c>
      <c r="BR40" s="35">
        <v>1.0390512799274054E-2</v>
      </c>
      <c r="BS40" s="35">
        <v>-41469.404447805551</v>
      </c>
      <c r="BT40" s="35">
        <v>1663455.9544351872</v>
      </c>
      <c r="BU40" s="35">
        <v>-13017.523589447334</v>
      </c>
      <c r="BV40" s="35">
        <v>1650438.4308457398</v>
      </c>
      <c r="BW40" s="35">
        <v>1636947.2245861755</v>
      </c>
      <c r="BX40" s="35">
        <f t="shared" si="9"/>
        <v>13491.206259564264</v>
      </c>
      <c r="BY40" s="30"/>
      <c r="BZ40" s="35">
        <v>417</v>
      </c>
      <c r="CA40" s="35">
        <v>416</v>
      </c>
      <c r="CB40" s="35">
        <f t="shared" si="10"/>
        <v>-1</v>
      </c>
    </row>
    <row r="41" spans="1:80" ht="15" customHeight="1" x14ac:dyDescent="0.25">
      <c r="A41" s="1">
        <v>41</v>
      </c>
      <c r="B41" s="31">
        <v>3153505</v>
      </c>
      <c r="C41" s="32" t="s">
        <v>115</v>
      </c>
      <c r="D41" s="33">
        <v>410</v>
      </c>
      <c r="E41" s="33">
        <v>410</v>
      </c>
      <c r="F41" s="33">
        <v>0</v>
      </c>
      <c r="G41" s="34">
        <v>1355176.0076369999</v>
      </c>
      <c r="H41" s="34">
        <v>0</v>
      </c>
      <c r="I41" s="34">
        <v>0</v>
      </c>
      <c r="J41" s="35">
        <f t="shared" si="4"/>
        <v>1355176.0076369999</v>
      </c>
      <c r="K41" s="35">
        <v>0</v>
      </c>
      <c r="L41" s="35">
        <v>0</v>
      </c>
      <c r="M41" s="35">
        <v>42598.262778605756</v>
      </c>
      <c r="N41" s="35">
        <v>0</v>
      </c>
      <c r="O41" s="35">
        <f t="shared" si="5"/>
        <v>42598.262778605756</v>
      </c>
      <c r="P41" s="35">
        <v>449.99999999999955</v>
      </c>
      <c r="Q41" s="35">
        <v>599.99999999999943</v>
      </c>
      <c r="R41" s="35">
        <v>0</v>
      </c>
      <c r="S41" s="35">
        <v>0</v>
      </c>
      <c r="T41" s="35">
        <v>199.99999999999977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f t="shared" si="6"/>
        <v>1249.9999999999989</v>
      </c>
      <c r="AC41" s="35">
        <v>28222.699431818244</v>
      </c>
      <c r="AD41" s="35">
        <v>0</v>
      </c>
      <c r="AE41" s="35">
        <f t="shared" si="7"/>
        <v>28222.699431818244</v>
      </c>
      <c r="AF41" s="35">
        <v>69647.067824334037</v>
      </c>
      <c r="AG41" s="35">
        <v>0</v>
      </c>
      <c r="AH41" s="35">
        <f t="shared" si="8"/>
        <v>69647.067824334037</v>
      </c>
      <c r="AI41" s="35">
        <v>150000</v>
      </c>
      <c r="AJ41" s="35">
        <v>0</v>
      </c>
      <c r="AK41" s="35">
        <v>11842.4</v>
      </c>
      <c r="AL41" s="35">
        <v>1355176.0076369999</v>
      </c>
      <c r="AM41" s="35">
        <v>141718.03003475803</v>
      </c>
      <c r="AN41" s="35">
        <v>161842.4</v>
      </c>
      <c r="AO41" s="35">
        <v>107911.29429311962</v>
      </c>
      <c r="AP41" s="41">
        <v>1658736.4376717578</v>
      </c>
      <c r="AQ41" s="41">
        <v>1658736.4376717578</v>
      </c>
      <c r="AR41" s="41">
        <v>2747</v>
      </c>
      <c r="AS41" s="41">
        <v>1126270</v>
      </c>
      <c r="AT41" s="41">
        <v>0</v>
      </c>
      <c r="AU41" s="41">
        <v>0</v>
      </c>
      <c r="AV41" s="41">
        <v>1658736.4376717578</v>
      </c>
      <c r="AW41" s="41" t="s">
        <v>79</v>
      </c>
      <c r="AX41" s="41" t="s">
        <v>79</v>
      </c>
      <c r="AY41" s="41" t="s">
        <v>79</v>
      </c>
      <c r="AZ41" s="35" t="s">
        <v>79</v>
      </c>
      <c r="BA41" s="42" t="s">
        <v>79</v>
      </c>
      <c r="BB41" s="41">
        <v>1658736.4376717578</v>
      </c>
      <c r="BC41" s="35">
        <v>1658736.437671758</v>
      </c>
      <c r="BD41" s="35">
        <v>0</v>
      </c>
      <c r="BE41" s="41">
        <v>1126270</v>
      </c>
      <c r="BF41" s="41">
        <v>964427.6</v>
      </c>
      <c r="BG41" s="35">
        <v>1496894.0376717579</v>
      </c>
      <c r="BH41" s="35">
        <v>3650.9610674920923</v>
      </c>
      <c r="BI41" s="35">
        <v>3630.0868439903843</v>
      </c>
      <c r="BJ41" s="35">
        <v>5.7503372229965573E-3</v>
      </c>
      <c r="BK41" s="35">
        <v>0</v>
      </c>
      <c r="BL41" s="35">
        <v>0</v>
      </c>
      <c r="BM41" s="35">
        <v>0</v>
      </c>
      <c r="BN41" s="41">
        <v>1658736.4376717578</v>
      </c>
      <c r="BO41" s="41">
        <v>4045.6986284677018</v>
      </c>
      <c r="BP41" s="41" t="s">
        <v>80</v>
      </c>
      <c r="BQ41" s="41">
        <v>4045.6986284677018</v>
      </c>
      <c r="BR41" s="35">
        <v>1.3790904123410774E-2</v>
      </c>
      <c r="BS41" s="35">
        <v>-39266.85041631497</v>
      </c>
      <c r="BT41" s="35">
        <v>1619469.5872554427</v>
      </c>
      <c r="BU41" s="35">
        <v>-12829.770845368766</v>
      </c>
      <c r="BV41" s="35">
        <v>1606639.816410074</v>
      </c>
      <c r="BW41" s="35">
        <v>1608385.7470180157</v>
      </c>
      <c r="BX41" s="35">
        <f t="shared" si="9"/>
        <v>-1745.9306079417001</v>
      </c>
      <c r="BY41" s="30"/>
      <c r="BZ41" s="35">
        <v>417</v>
      </c>
      <c r="CA41" s="35">
        <v>410</v>
      </c>
      <c r="CB41" s="35">
        <f t="shared" si="10"/>
        <v>-7</v>
      </c>
    </row>
    <row r="42" spans="1:80" ht="15" customHeight="1" x14ac:dyDescent="0.25">
      <c r="A42" s="1">
        <v>42</v>
      </c>
      <c r="B42" s="31">
        <v>3153506</v>
      </c>
      <c r="C42" s="32" t="s">
        <v>116</v>
      </c>
      <c r="D42" s="33">
        <v>338</v>
      </c>
      <c r="E42" s="33">
        <v>338</v>
      </c>
      <c r="F42" s="33">
        <v>0</v>
      </c>
      <c r="G42" s="34">
        <v>1117193.8794666</v>
      </c>
      <c r="H42" s="34">
        <v>0</v>
      </c>
      <c r="I42" s="34">
        <v>0</v>
      </c>
      <c r="J42" s="35">
        <f t="shared" si="4"/>
        <v>1117193.8794666</v>
      </c>
      <c r="K42" s="35">
        <v>0</v>
      </c>
      <c r="L42" s="35">
        <v>0</v>
      </c>
      <c r="M42" s="35">
        <v>79011.091174593152</v>
      </c>
      <c r="N42" s="35">
        <v>0</v>
      </c>
      <c r="O42" s="35">
        <f t="shared" si="5"/>
        <v>79011.091174593152</v>
      </c>
      <c r="P42" s="35">
        <v>451.33531157270073</v>
      </c>
      <c r="Q42" s="35">
        <v>3008.902077151331</v>
      </c>
      <c r="R42" s="35">
        <v>1544.569732937686</v>
      </c>
      <c r="S42" s="35">
        <v>451.33531157269977</v>
      </c>
      <c r="T42" s="35">
        <v>401.18694362017749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f t="shared" si="6"/>
        <v>5857.3293768545955</v>
      </c>
      <c r="AC42" s="35">
        <v>28005.748409893942</v>
      </c>
      <c r="AD42" s="35">
        <v>0</v>
      </c>
      <c r="AE42" s="35">
        <f t="shared" si="7"/>
        <v>28005.748409893942</v>
      </c>
      <c r="AF42" s="35">
        <v>82847.078023289127</v>
      </c>
      <c r="AG42" s="35">
        <v>0</v>
      </c>
      <c r="AH42" s="35">
        <f t="shared" si="8"/>
        <v>82847.078023289127</v>
      </c>
      <c r="AI42" s="35">
        <v>150000</v>
      </c>
      <c r="AJ42" s="35">
        <v>0</v>
      </c>
      <c r="AK42" s="35">
        <v>8908</v>
      </c>
      <c r="AL42" s="35">
        <v>1117193.8794666</v>
      </c>
      <c r="AM42" s="35">
        <v>195721.24698463082</v>
      </c>
      <c r="AN42" s="35">
        <v>158908</v>
      </c>
      <c r="AO42" s="35">
        <v>119263.7670650989</v>
      </c>
      <c r="AP42" s="41">
        <v>1471823.1264512308</v>
      </c>
      <c r="AQ42" s="41">
        <v>1471823.1264512308</v>
      </c>
      <c r="AR42" s="41">
        <v>2747</v>
      </c>
      <c r="AS42" s="41">
        <v>928486</v>
      </c>
      <c r="AT42" s="41">
        <v>0</v>
      </c>
      <c r="AU42" s="41">
        <v>0</v>
      </c>
      <c r="AV42" s="41">
        <v>1471823.1264512308</v>
      </c>
      <c r="AW42" s="41" t="s">
        <v>79</v>
      </c>
      <c r="AX42" s="41" t="s">
        <v>79</v>
      </c>
      <c r="AY42" s="41" t="s">
        <v>79</v>
      </c>
      <c r="AZ42" s="35" t="s">
        <v>79</v>
      </c>
      <c r="BA42" s="42" t="s">
        <v>79</v>
      </c>
      <c r="BB42" s="41">
        <v>1471823.1264512308</v>
      </c>
      <c r="BC42" s="35">
        <v>1471823.1264512308</v>
      </c>
      <c r="BD42" s="35">
        <v>0</v>
      </c>
      <c r="BE42" s="41">
        <v>928486</v>
      </c>
      <c r="BF42" s="41">
        <v>769578</v>
      </c>
      <c r="BG42" s="35">
        <v>1312915.1264512308</v>
      </c>
      <c r="BH42" s="35">
        <v>3895.8905829413379</v>
      </c>
      <c r="BI42" s="35">
        <v>3785.9592695090437</v>
      </c>
      <c r="BJ42" s="35">
        <v>2.9036581116349394E-2</v>
      </c>
      <c r="BK42" s="35">
        <v>0</v>
      </c>
      <c r="BL42" s="35">
        <v>0</v>
      </c>
      <c r="BM42" s="35">
        <v>0</v>
      </c>
      <c r="BN42" s="41">
        <v>1471823.1264512308</v>
      </c>
      <c r="BO42" s="41">
        <v>4354.5062912758312</v>
      </c>
      <c r="BP42" s="41" t="s">
        <v>80</v>
      </c>
      <c r="BQ42" s="41">
        <v>4367.4276749294686</v>
      </c>
      <c r="BR42" s="35">
        <v>4.6452353426558624E-2</v>
      </c>
      <c r="BS42" s="35">
        <v>-33871.225116863417</v>
      </c>
      <c r="BT42" s="35">
        <v>1437951.9013343675</v>
      </c>
      <c r="BU42" s="35">
        <v>-10576.737916425958</v>
      </c>
      <c r="BV42" s="35">
        <v>1427375.1634179414</v>
      </c>
      <c r="BW42" s="35">
        <v>1566424.6512668929</v>
      </c>
      <c r="BX42" s="35">
        <f t="shared" si="9"/>
        <v>-139049.48784895148</v>
      </c>
      <c r="BY42" s="30"/>
      <c r="BZ42" s="35">
        <v>388</v>
      </c>
      <c r="CA42" s="35">
        <v>338</v>
      </c>
      <c r="CB42" s="35">
        <f t="shared" si="10"/>
        <v>-50</v>
      </c>
    </row>
    <row r="43" spans="1:80" ht="15" customHeight="1" x14ac:dyDescent="0.25">
      <c r="A43" s="1">
        <v>43</v>
      </c>
      <c r="B43" s="31">
        <v>3153507</v>
      </c>
      <c r="C43" s="32" t="s">
        <v>117</v>
      </c>
      <c r="D43" s="33">
        <v>534</v>
      </c>
      <c r="E43" s="33">
        <v>534</v>
      </c>
      <c r="F43" s="33">
        <v>0</v>
      </c>
      <c r="G43" s="34">
        <v>1765034.1172638</v>
      </c>
      <c r="H43" s="34">
        <v>0</v>
      </c>
      <c r="I43" s="34">
        <v>0</v>
      </c>
      <c r="J43" s="35">
        <f t="shared" si="4"/>
        <v>1765034.1172638</v>
      </c>
      <c r="K43" s="35">
        <v>0</v>
      </c>
      <c r="L43" s="35">
        <v>0</v>
      </c>
      <c r="M43" s="35">
        <v>178976.57509404718</v>
      </c>
      <c r="N43" s="35">
        <v>0</v>
      </c>
      <c r="O43" s="35">
        <f t="shared" si="5"/>
        <v>178976.57509404718</v>
      </c>
      <c r="P43" s="35">
        <v>3240.0000000000009</v>
      </c>
      <c r="Q43" s="35">
        <v>3699.9999999999945</v>
      </c>
      <c r="R43" s="35">
        <v>8330.0000000000164</v>
      </c>
      <c r="S43" s="35">
        <v>8819.9999999999854</v>
      </c>
      <c r="T43" s="35">
        <v>900.00000000000193</v>
      </c>
      <c r="U43" s="35">
        <v>1560.0000000000032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f t="shared" si="6"/>
        <v>26550.000000000004</v>
      </c>
      <c r="AC43" s="35">
        <v>75164.686016949214</v>
      </c>
      <c r="AD43" s="35">
        <v>0</v>
      </c>
      <c r="AE43" s="35">
        <f t="shared" si="7"/>
        <v>75164.686016949214</v>
      </c>
      <c r="AF43" s="35">
        <v>125194.61560722921</v>
      </c>
      <c r="AG43" s="35">
        <v>0</v>
      </c>
      <c r="AH43" s="35">
        <f t="shared" si="8"/>
        <v>125194.61560722921</v>
      </c>
      <c r="AI43" s="35">
        <v>150000</v>
      </c>
      <c r="AJ43" s="35">
        <v>0</v>
      </c>
      <c r="AK43" s="35">
        <v>17187.2</v>
      </c>
      <c r="AL43" s="35">
        <v>1765034.1172638</v>
      </c>
      <c r="AM43" s="35">
        <v>405885.87671822554</v>
      </c>
      <c r="AN43" s="35">
        <v>167187.20000000001</v>
      </c>
      <c r="AO43" s="35">
        <v>189873.12604822894</v>
      </c>
      <c r="AP43" s="41">
        <v>2338107.1939820256</v>
      </c>
      <c r="AQ43" s="41">
        <v>2338107.1939820256</v>
      </c>
      <c r="AR43" s="41">
        <v>2747</v>
      </c>
      <c r="AS43" s="41">
        <v>1466898</v>
      </c>
      <c r="AT43" s="41">
        <v>0</v>
      </c>
      <c r="AU43" s="41">
        <v>0</v>
      </c>
      <c r="AV43" s="41">
        <v>2338107.1939820256</v>
      </c>
      <c r="AW43" s="41" t="s">
        <v>79</v>
      </c>
      <c r="AX43" s="41" t="s">
        <v>79</v>
      </c>
      <c r="AY43" s="41" t="s">
        <v>79</v>
      </c>
      <c r="AZ43" s="35" t="s">
        <v>79</v>
      </c>
      <c r="BA43" s="42" t="s">
        <v>79</v>
      </c>
      <c r="BB43" s="41">
        <v>2338107.1939820256</v>
      </c>
      <c r="BC43" s="35">
        <v>2338107.1939820256</v>
      </c>
      <c r="BD43" s="35">
        <v>0</v>
      </c>
      <c r="BE43" s="41">
        <v>1466898</v>
      </c>
      <c r="BF43" s="41">
        <v>1299710.8</v>
      </c>
      <c r="BG43" s="35">
        <v>2170919.9939820254</v>
      </c>
      <c r="BH43" s="35">
        <v>4065.3932471573512</v>
      </c>
      <c r="BI43" s="35">
        <v>3963.1784451785716</v>
      </c>
      <c r="BJ43" s="35">
        <v>2.5791117758810395E-2</v>
      </c>
      <c r="BK43" s="35">
        <v>0</v>
      </c>
      <c r="BL43" s="35">
        <v>0</v>
      </c>
      <c r="BM43" s="35">
        <v>0</v>
      </c>
      <c r="BN43" s="41">
        <v>2338107.1939820256</v>
      </c>
      <c r="BO43" s="41">
        <v>4378.4778913521077</v>
      </c>
      <c r="BP43" s="41" t="s">
        <v>80</v>
      </c>
      <c r="BQ43" s="41">
        <v>4378.4778913521077</v>
      </c>
      <c r="BR43" s="35">
        <v>3.4847805046434255E-2</v>
      </c>
      <c r="BS43" s="35">
        <v>-55103.306590110951</v>
      </c>
      <c r="BT43" s="35">
        <v>2283003.8873919146</v>
      </c>
      <c r="BU43" s="35">
        <v>-16709.994222992489</v>
      </c>
      <c r="BV43" s="35">
        <v>2266293.893168922</v>
      </c>
      <c r="BW43" s="35">
        <v>2293987.6548724072</v>
      </c>
      <c r="BX43" s="35">
        <f t="shared" si="9"/>
        <v>-27693.761703485157</v>
      </c>
      <c r="BY43" s="30"/>
      <c r="BZ43" s="35">
        <v>560</v>
      </c>
      <c r="CA43" s="35">
        <v>534</v>
      </c>
      <c r="CB43" s="35">
        <f t="shared" si="10"/>
        <v>-26</v>
      </c>
    </row>
    <row r="44" spans="1:80" ht="15" customHeight="1" x14ac:dyDescent="0.25">
      <c r="A44" s="1">
        <v>44</v>
      </c>
      <c r="B44" s="31">
        <v>3154050</v>
      </c>
      <c r="C44" s="32" t="s">
        <v>118</v>
      </c>
      <c r="D44" s="33">
        <v>1185</v>
      </c>
      <c r="E44" s="33">
        <v>0</v>
      </c>
      <c r="F44" s="33">
        <v>1185</v>
      </c>
      <c r="G44" s="34">
        <v>0</v>
      </c>
      <c r="H44" s="34">
        <v>3128233.02</v>
      </c>
      <c r="I44" s="34">
        <v>2416085.5949999997</v>
      </c>
      <c r="J44" s="35">
        <f t="shared" si="4"/>
        <v>5544318.6150000002</v>
      </c>
      <c r="K44" s="35">
        <v>0</v>
      </c>
      <c r="L44" s="35">
        <v>0</v>
      </c>
      <c r="M44" s="35">
        <v>0</v>
      </c>
      <c r="N44" s="35">
        <v>533735.75313364575</v>
      </c>
      <c r="O44" s="35">
        <f t="shared" si="5"/>
        <v>533735.75313364575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5069.9999999999918</v>
      </c>
      <c r="W44" s="35">
        <v>5999.9999999999918</v>
      </c>
      <c r="X44" s="35">
        <v>7350.0000000000036</v>
      </c>
      <c r="Y44" s="35">
        <v>5310.0000000000018</v>
      </c>
      <c r="Z44" s="35">
        <v>8899.9999999999982</v>
      </c>
      <c r="AA44" s="35">
        <v>129.99999999999994</v>
      </c>
      <c r="AB44" s="35">
        <f t="shared" si="6"/>
        <v>32759.999999999985</v>
      </c>
      <c r="AC44" s="35">
        <v>0</v>
      </c>
      <c r="AD44" s="35">
        <v>57281.123999999996</v>
      </c>
      <c r="AE44" s="35">
        <f t="shared" si="7"/>
        <v>57281.123999999996</v>
      </c>
      <c r="AF44" s="35">
        <v>0</v>
      </c>
      <c r="AG44" s="35">
        <v>349537.84807300899</v>
      </c>
      <c r="AH44" s="35">
        <f t="shared" si="8"/>
        <v>349537.84807300899</v>
      </c>
      <c r="AI44" s="35">
        <v>150000</v>
      </c>
      <c r="AJ44" s="35">
        <v>0</v>
      </c>
      <c r="AK44" s="35">
        <v>239730</v>
      </c>
      <c r="AL44" s="35">
        <v>5544318.6150000002</v>
      </c>
      <c r="AM44" s="35">
        <v>973314.72520665475</v>
      </c>
      <c r="AN44" s="35">
        <v>389730</v>
      </c>
      <c r="AO44" s="35">
        <v>544795.38876137359</v>
      </c>
      <c r="AP44" s="41">
        <v>6907363.3402066547</v>
      </c>
      <c r="AQ44" s="41">
        <v>6907363.3402066547</v>
      </c>
      <c r="AR44" s="41">
        <v>0</v>
      </c>
      <c r="AS44" s="41">
        <v>0</v>
      </c>
      <c r="AT44" s="41">
        <v>0</v>
      </c>
      <c r="AU44" s="41">
        <v>0</v>
      </c>
      <c r="AV44" s="41">
        <v>6907363.3402066547</v>
      </c>
      <c r="AW44" s="41" t="s">
        <v>79</v>
      </c>
      <c r="AX44" s="41" t="s">
        <v>79</v>
      </c>
      <c r="AY44" s="41" t="s">
        <v>79</v>
      </c>
      <c r="AZ44" s="35" t="s">
        <v>79</v>
      </c>
      <c r="BA44" s="42" t="s">
        <v>79</v>
      </c>
      <c r="BB44" s="41">
        <v>6907363.3402066547</v>
      </c>
      <c r="BC44" s="35">
        <v>0</v>
      </c>
      <c r="BD44" s="35">
        <v>6907363.3402066547</v>
      </c>
      <c r="BE44" s="41">
        <v>0</v>
      </c>
      <c r="BF44" s="41">
        <v>-389730</v>
      </c>
      <c r="BG44" s="35">
        <v>6517633.3402066547</v>
      </c>
      <c r="BH44" s="35">
        <v>5500.1125233811435</v>
      </c>
      <c r="BI44" s="35">
        <v>5359.2101823986195</v>
      </c>
      <c r="BJ44" s="35">
        <v>2.6291624360114278E-2</v>
      </c>
      <c r="BK44" s="35">
        <v>0</v>
      </c>
      <c r="BL44" s="35">
        <v>0</v>
      </c>
      <c r="BM44" s="35">
        <v>0</v>
      </c>
      <c r="BN44" s="41">
        <v>6907363.3402066547</v>
      </c>
      <c r="BO44" s="41">
        <v>5828.9985993305099</v>
      </c>
      <c r="BP44" s="41" t="s">
        <v>80</v>
      </c>
      <c r="BQ44" s="41">
        <v>5828.9985993305099</v>
      </c>
      <c r="BR44" s="35">
        <v>2.3903373650781878E-2</v>
      </c>
      <c r="BS44" s="35">
        <v>-105666.38913597318</v>
      </c>
      <c r="BT44" s="35">
        <v>6801696.9510706812</v>
      </c>
      <c r="BU44" s="35">
        <v>-37081.166955517045</v>
      </c>
      <c r="BV44" s="35">
        <v>6764615.7841151645</v>
      </c>
      <c r="BW44" s="35">
        <v>6465772.4535331177</v>
      </c>
      <c r="BX44" s="35">
        <f t="shared" si="9"/>
        <v>298843.33058204688</v>
      </c>
      <c r="BY44" s="30"/>
      <c r="BZ44" s="35">
        <v>1159</v>
      </c>
      <c r="CA44" s="35">
        <v>1185</v>
      </c>
      <c r="CB44" s="35">
        <f t="shared" si="10"/>
        <v>26</v>
      </c>
    </row>
    <row r="45" spans="1:80" ht="15" customHeight="1" x14ac:dyDescent="0.25">
      <c r="A45" s="1">
        <v>45</v>
      </c>
      <c r="B45" s="31">
        <v>3154052</v>
      </c>
      <c r="C45" s="32" t="s">
        <v>119</v>
      </c>
      <c r="D45" s="33">
        <v>887</v>
      </c>
      <c r="E45" s="33">
        <v>0</v>
      </c>
      <c r="F45" s="33">
        <v>887</v>
      </c>
      <c r="G45" s="34">
        <v>0</v>
      </c>
      <c r="H45" s="34">
        <v>2457588.3199999998</v>
      </c>
      <c r="I45" s="34">
        <v>1668249.5774999999</v>
      </c>
      <c r="J45" s="35">
        <f t="shared" si="4"/>
        <v>4125837.8975</v>
      </c>
      <c r="K45" s="35">
        <v>0</v>
      </c>
      <c r="L45" s="35">
        <v>0</v>
      </c>
      <c r="M45" s="35">
        <v>0</v>
      </c>
      <c r="N45" s="35">
        <v>524226.97534401825</v>
      </c>
      <c r="O45" s="35">
        <f t="shared" si="5"/>
        <v>524226.97534401825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3390.0000000000105</v>
      </c>
      <c r="W45" s="35">
        <v>6350.0000000000209</v>
      </c>
      <c r="X45" s="35">
        <v>6089.9999999999982</v>
      </c>
      <c r="Y45" s="35">
        <v>4050.0000000000014</v>
      </c>
      <c r="Z45" s="35">
        <v>4799.9999999999982</v>
      </c>
      <c r="AA45" s="35">
        <v>1689.9999999999959</v>
      </c>
      <c r="AB45" s="35">
        <f t="shared" si="6"/>
        <v>26370.000000000025</v>
      </c>
      <c r="AC45" s="35">
        <v>0</v>
      </c>
      <c r="AD45" s="35">
        <v>88533.828659142237</v>
      </c>
      <c r="AE45" s="35">
        <f t="shared" si="7"/>
        <v>88533.828659142237</v>
      </c>
      <c r="AF45" s="35">
        <v>0</v>
      </c>
      <c r="AG45" s="35">
        <v>491894.50587870792</v>
      </c>
      <c r="AH45" s="35">
        <f t="shared" si="8"/>
        <v>491894.50587870792</v>
      </c>
      <c r="AI45" s="35">
        <v>150000</v>
      </c>
      <c r="AJ45" s="35">
        <v>0</v>
      </c>
      <c r="AK45" s="35">
        <v>200087.3</v>
      </c>
      <c r="AL45" s="35">
        <v>4125837.8975</v>
      </c>
      <c r="AM45" s="35">
        <v>1131025.3098818685</v>
      </c>
      <c r="AN45" s="35">
        <v>350087.3</v>
      </c>
      <c r="AO45" s="35">
        <v>650100.15085060976</v>
      </c>
      <c r="AP45" s="41">
        <v>5606950.5073818685</v>
      </c>
      <c r="AQ45" s="41">
        <v>5606950.5073818685</v>
      </c>
      <c r="AR45" s="41">
        <v>0</v>
      </c>
      <c r="AS45" s="41">
        <v>0</v>
      </c>
      <c r="AT45" s="41">
        <v>0</v>
      </c>
      <c r="AU45" s="41">
        <v>0</v>
      </c>
      <c r="AV45" s="41">
        <v>5606950.5073818685</v>
      </c>
      <c r="AW45" s="41" t="s">
        <v>79</v>
      </c>
      <c r="AX45" s="41" t="s">
        <v>79</v>
      </c>
      <c r="AY45" s="41" t="s">
        <v>79</v>
      </c>
      <c r="AZ45" s="35" t="s">
        <v>79</v>
      </c>
      <c r="BA45" s="42" t="s">
        <v>79</v>
      </c>
      <c r="BB45" s="41">
        <v>5606950.5073818685</v>
      </c>
      <c r="BC45" s="35">
        <v>0</v>
      </c>
      <c r="BD45" s="35">
        <v>5606950.5073818685</v>
      </c>
      <c r="BE45" s="41">
        <v>0</v>
      </c>
      <c r="BF45" s="41">
        <v>-350087.3</v>
      </c>
      <c r="BG45" s="35">
        <v>5256863.2073818687</v>
      </c>
      <c r="BH45" s="35">
        <v>5926.565059055094</v>
      </c>
      <c r="BI45" s="35">
        <v>5671.4534193588161</v>
      </c>
      <c r="BJ45" s="35">
        <v>4.4981704129929981E-2</v>
      </c>
      <c r="BK45" s="35">
        <v>0</v>
      </c>
      <c r="BL45" s="35">
        <v>0</v>
      </c>
      <c r="BM45" s="35">
        <v>0</v>
      </c>
      <c r="BN45" s="41">
        <v>5606950.5073818685</v>
      </c>
      <c r="BO45" s="41">
        <v>6321.2519812647897</v>
      </c>
      <c r="BP45" s="41" t="s">
        <v>80</v>
      </c>
      <c r="BQ45" s="41">
        <v>6321.2519812647897</v>
      </c>
      <c r="BR45" s="35">
        <v>3.4938995424790287E-2</v>
      </c>
      <c r="BS45" s="35">
        <v>-84701.978836275201</v>
      </c>
      <c r="BT45" s="35">
        <v>5522248.5285455929</v>
      </c>
      <c r="BU45" s="35">
        <v>-27756.113999614867</v>
      </c>
      <c r="BV45" s="35">
        <v>5494492.4145459784</v>
      </c>
      <c r="BW45" s="35">
        <v>4855162.5486167502</v>
      </c>
      <c r="BX45" s="35">
        <f t="shared" si="9"/>
        <v>639329.86592922825</v>
      </c>
      <c r="BY45" s="30"/>
      <c r="BZ45" s="35">
        <v>811</v>
      </c>
      <c r="CA45" s="35">
        <v>887</v>
      </c>
      <c r="CB45" s="35">
        <f t="shared" si="10"/>
        <v>76</v>
      </c>
    </row>
    <row r="46" spans="1:80" ht="15" customHeight="1" x14ac:dyDescent="0.25">
      <c r="A46" s="1">
        <v>46</v>
      </c>
      <c r="B46" s="31">
        <v>3154500</v>
      </c>
      <c r="C46" s="32" t="s">
        <v>120</v>
      </c>
      <c r="D46" s="33">
        <v>1182</v>
      </c>
      <c r="E46" s="33">
        <v>0</v>
      </c>
      <c r="F46" s="33">
        <v>1182</v>
      </c>
      <c r="G46" s="34">
        <v>0</v>
      </c>
      <c r="H46" s="34">
        <v>3102272.58</v>
      </c>
      <c r="I46" s="34">
        <v>2431774.4624999999</v>
      </c>
      <c r="J46" s="35">
        <f t="shared" si="4"/>
        <v>5534047.0425000004</v>
      </c>
      <c r="K46" s="35">
        <v>0</v>
      </c>
      <c r="L46" s="35">
        <v>0</v>
      </c>
      <c r="M46" s="35">
        <v>0</v>
      </c>
      <c r="N46" s="35">
        <v>400025.94851528161</v>
      </c>
      <c r="O46" s="35">
        <f t="shared" si="5"/>
        <v>400025.94851528161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3600.0000000000036</v>
      </c>
      <c r="W46" s="35">
        <v>6650.0000000000246</v>
      </c>
      <c r="X46" s="35">
        <v>7420.0000000000036</v>
      </c>
      <c r="Y46" s="35">
        <v>4860.0000000000045</v>
      </c>
      <c r="Z46" s="35">
        <v>4100.0000000000018</v>
      </c>
      <c r="AA46" s="35">
        <v>0</v>
      </c>
      <c r="AB46" s="35">
        <f t="shared" si="6"/>
        <v>26630.000000000036</v>
      </c>
      <c r="AC46" s="35">
        <v>0</v>
      </c>
      <c r="AD46" s="35">
        <v>64315.648000000016</v>
      </c>
      <c r="AE46" s="35">
        <f t="shared" si="7"/>
        <v>64315.648000000016</v>
      </c>
      <c r="AF46" s="35">
        <v>0</v>
      </c>
      <c r="AG46" s="35">
        <v>441218.86441575346</v>
      </c>
      <c r="AH46" s="35">
        <f t="shared" si="8"/>
        <v>441218.86441575346</v>
      </c>
      <c r="AI46" s="35">
        <v>150000</v>
      </c>
      <c r="AJ46" s="35">
        <v>0</v>
      </c>
      <c r="AK46" s="35">
        <v>241040</v>
      </c>
      <c r="AL46" s="35">
        <v>5534047.0425000004</v>
      </c>
      <c r="AM46" s="35">
        <v>932190.46093103499</v>
      </c>
      <c r="AN46" s="35">
        <v>391040</v>
      </c>
      <c r="AO46" s="35">
        <v>622235.63532978157</v>
      </c>
      <c r="AP46" s="41">
        <v>6857277.5034310352</v>
      </c>
      <c r="AQ46" s="41">
        <v>6857277.5034310352</v>
      </c>
      <c r="AR46" s="41">
        <v>0</v>
      </c>
      <c r="AS46" s="41">
        <v>0</v>
      </c>
      <c r="AT46" s="41">
        <v>0</v>
      </c>
      <c r="AU46" s="41">
        <v>0</v>
      </c>
      <c r="AV46" s="41">
        <v>6857277.5034310352</v>
      </c>
      <c r="AW46" s="41" t="s">
        <v>79</v>
      </c>
      <c r="AX46" s="41" t="s">
        <v>79</v>
      </c>
      <c r="AY46" s="41" t="s">
        <v>79</v>
      </c>
      <c r="AZ46" s="35" t="s">
        <v>79</v>
      </c>
      <c r="BA46" s="42" t="s">
        <v>79</v>
      </c>
      <c r="BB46" s="41">
        <v>6857277.5034310352</v>
      </c>
      <c r="BC46" s="35">
        <v>0</v>
      </c>
      <c r="BD46" s="35">
        <v>6857277.5034310361</v>
      </c>
      <c r="BE46" s="41">
        <v>0</v>
      </c>
      <c r="BF46" s="41">
        <v>-391040</v>
      </c>
      <c r="BG46" s="35">
        <v>6466237.5034310352</v>
      </c>
      <c r="BH46" s="35">
        <v>5470.5901044255797</v>
      </c>
      <c r="BI46" s="35">
        <v>5343.0843877480584</v>
      </c>
      <c r="BJ46" s="35">
        <v>2.3863691348371352E-2</v>
      </c>
      <c r="BK46" s="35">
        <v>0</v>
      </c>
      <c r="BL46" s="35">
        <v>0</v>
      </c>
      <c r="BM46" s="35">
        <v>0</v>
      </c>
      <c r="BN46" s="41">
        <v>6857277.5034310352</v>
      </c>
      <c r="BO46" s="41">
        <v>5801.4192076404697</v>
      </c>
      <c r="BP46" s="41" t="s">
        <v>80</v>
      </c>
      <c r="BQ46" s="41">
        <v>5801.4192076404697</v>
      </c>
      <c r="BR46" s="35">
        <v>2.2076084487587355E-2</v>
      </c>
      <c r="BS46" s="35">
        <v>-107391.62650577156</v>
      </c>
      <c r="BT46" s="35">
        <v>6749885.8769252636</v>
      </c>
      <c r="BU46" s="35">
        <v>-36987.290583477756</v>
      </c>
      <c r="BV46" s="35">
        <v>6712898.5863417862</v>
      </c>
      <c r="BW46" s="35">
        <v>6444454.5000094771</v>
      </c>
      <c r="BX46" s="35">
        <f t="shared" si="9"/>
        <v>268444.08633230906</v>
      </c>
      <c r="BY46" s="30"/>
      <c r="BZ46" s="35">
        <v>1159</v>
      </c>
      <c r="CA46" s="35">
        <v>1182</v>
      </c>
      <c r="CB46" s="35">
        <f t="shared" si="10"/>
        <v>23</v>
      </c>
    </row>
    <row r="47" spans="1:80" ht="15" customHeight="1" x14ac:dyDescent="0.25">
      <c r="A47" s="1">
        <v>47</v>
      </c>
      <c r="B47" s="31">
        <v>3154701</v>
      </c>
      <c r="C47" s="32" t="s">
        <v>121</v>
      </c>
      <c r="D47" s="33">
        <v>987</v>
      </c>
      <c r="E47" s="33">
        <v>0</v>
      </c>
      <c r="F47" s="33">
        <v>987</v>
      </c>
      <c r="G47" s="34">
        <v>0</v>
      </c>
      <c r="H47" s="34">
        <v>2587390.52</v>
      </c>
      <c r="I47" s="34">
        <v>2034323.1524999999</v>
      </c>
      <c r="J47" s="35">
        <f t="shared" si="4"/>
        <v>4621713.6724999994</v>
      </c>
      <c r="K47" s="35">
        <v>0</v>
      </c>
      <c r="L47" s="35">
        <v>0</v>
      </c>
      <c r="M47" s="35">
        <v>0</v>
      </c>
      <c r="N47" s="35">
        <v>260925.45557038457</v>
      </c>
      <c r="O47" s="35">
        <f t="shared" si="5"/>
        <v>260925.45557038457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3390.0000000000086</v>
      </c>
      <c r="W47" s="35">
        <v>6800.0000000000027</v>
      </c>
      <c r="X47" s="35">
        <v>5319.9999999999982</v>
      </c>
      <c r="Y47" s="35">
        <v>5849.9999999999991</v>
      </c>
      <c r="Z47" s="35">
        <v>5999.9999999999991</v>
      </c>
      <c r="AA47" s="35">
        <v>519.99999999999955</v>
      </c>
      <c r="AB47" s="35">
        <f t="shared" si="6"/>
        <v>27880.000000000007</v>
      </c>
      <c r="AC47" s="35">
        <v>0</v>
      </c>
      <c r="AD47" s="35">
        <v>13064.116000000016</v>
      </c>
      <c r="AE47" s="35">
        <f t="shared" si="7"/>
        <v>13064.116000000016</v>
      </c>
      <c r="AF47" s="35">
        <v>0</v>
      </c>
      <c r="AG47" s="35">
        <v>271095.57059234747</v>
      </c>
      <c r="AH47" s="35">
        <f t="shared" si="8"/>
        <v>271095.57059234747</v>
      </c>
      <c r="AI47" s="35">
        <v>150000</v>
      </c>
      <c r="AJ47" s="35">
        <v>0</v>
      </c>
      <c r="AK47" s="35">
        <v>43492</v>
      </c>
      <c r="AL47" s="35">
        <v>4621713.6724999994</v>
      </c>
      <c r="AM47" s="35">
        <v>572965.14216273208</v>
      </c>
      <c r="AN47" s="35">
        <v>193492</v>
      </c>
      <c r="AO47" s="35">
        <v>415518.95796188596</v>
      </c>
      <c r="AP47" s="41">
        <v>5388170.8146627313</v>
      </c>
      <c r="AQ47" s="41">
        <v>5388170.8146627313</v>
      </c>
      <c r="AR47" s="41">
        <v>0</v>
      </c>
      <c r="AS47" s="41">
        <v>0</v>
      </c>
      <c r="AT47" s="41">
        <v>0</v>
      </c>
      <c r="AU47" s="41">
        <v>0</v>
      </c>
      <c r="AV47" s="41">
        <v>5388170.8146627313</v>
      </c>
      <c r="AW47" s="41" t="s">
        <v>79</v>
      </c>
      <c r="AX47" s="41" t="s">
        <v>79</v>
      </c>
      <c r="AY47" s="41" t="s">
        <v>79</v>
      </c>
      <c r="AZ47" s="35" t="s">
        <v>79</v>
      </c>
      <c r="BA47" s="42" t="s">
        <v>79</v>
      </c>
      <c r="BB47" s="41">
        <v>5388170.8146627313</v>
      </c>
      <c r="BC47" s="35">
        <v>0</v>
      </c>
      <c r="BD47" s="35">
        <v>5388170.8146627322</v>
      </c>
      <c r="BE47" s="41">
        <v>0</v>
      </c>
      <c r="BF47" s="41">
        <v>-193492</v>
      </c>
      <c r="BG47" s="35">
        <v>5194678.8146627313</v>
      </c>
      <c r="BH47" s="35">
        <v>5263.099103001754</v>
      </c>
      <c r="BI47" s="35">
        <v>5169.0954672396365</v>
      </c>
      <c r="BJ47" s="35">
        <v>1.8185703157909877E-2</v>
      </c>
      <c r="BK47" s="35">
        <v>0</v>
      </c>
      <c r="BL47" s="35">
        <v>0</v>
      </c>
      <c r="BM47" s="35">
        <v>0</v>
      </c>
      <c r="BN47" s="41">
        <v>5388170.8146627313</v>
      </c>
      <c r="BO47" s="41">
        <v>5459.1396298507916</v>
      </c>
      <c r="BP47" s="41" t="s">
        <v>80</v>
      </c>
      <c r="BQ47" s="41">
        <v>5459.1396298507916</v>
      </c>
      <c r="BR47" s="35">
        <v>2.6006756820061261E-2</v>
      </c>
      <c r="BS47" s="35">
        <v>-86804.054019375762</v>
      </c>
      <c r="BT47" s="35">
        <v>5301366.7606433555</v>
      </c>
      <c r="BU47" s="35">
        <v>-30885.326400924321</v>
      </c>
      <c r="BV47" s="35">
        <v>5270481.4342424311</v>
      </c>
      <c r="BW47" s="35">
        <v>5151678.3473361684</v>
      </c>
      <c r="BX47" s="35">
        <f t="shared" si="9"/>
        <v>118803.08690626267</v>
      </c>
      <c r="BY47" s="30"/>
      <c r="BZ47" s="35">
        <v>989</v>
      </c>
      <c r="CA47" s="35">
        <v>987</v>
      </c>
      <c r="CB47" s="35">
        <f t="shared" si="10"/>
        <v>-2</v>
      </c>
    </row>
    <row r="48" spans="1:80" ht="15" customHeight="1" x14ac:dyDescent="0.25">
      <c r="A48" s="1">
        <v>48</v>
      </c>
      <c r="B48" s="31">
        <v>3155400</v>
      </c>
      <c r="C48" s="32" t="s">
        <v>122</v>
      </c>
      <c r="D48" s="33">
        <v>1050</v>
      </c>
      <c r="E48" s="33">
        <v>0</v>
      </c>
      <c r="F48" s="33">
        <v>1050</v>
      </c>
      <c r="G48" s="34">
        <v>0</v>
      </c>
      <c r="H48" s="34">
        <v>2756133.38</v>
      </c>
      <c r="I48" s="34">
        <v>2159834.0924999998</v>
      </c>
      <c r="J48" s="35">
        <f t="shared" si="4"/>
        <v>4915967.4725000001</v>
      </c>
      <c r="K48" s="35">
        <v>0</v>
      </c>
      <c r="L48" s="35">
        <v>0</v>
      </c>
      <c r="M48" s="35">
        <v>0</v>
      </c>
      <c r="N48" s="35">
        <v>287400.65260563529</v>
      </c>
      <c r="O48" s="35">
        <f t="shared" si="5"/>
        <v>287400.65260563529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3150</v>
      </c>
      <c r="W48" s="35">
        <v>6849.9999999999745</v>
      </c>
      <c r="X48" s="35">
        <v>4270.0000000000009</v>
      </c>
      <c r="Y48" s="35">
        <v>5580.0000000000055</v>
      </c>
      <c r="Z48" s="35">
        <v>6400.0000000000055</v>
      </c>
      <c r="AA48" s="35">
        <v>779.99999999999943</v>
      </c>
      <c r="AB48" s="35">
        <f t="shared" si="6"/>
        <v>27029.999999999985</v>
      </c>
      <c r="AC48" s="35">
        <v>0</v>
      </c>
      <c r="AD48" s="35">
        <v>27133.163999999986</v>
      </c>
      <c r="AE48" s="35">
        <f t="shared" si="7"/>
        <v>27133.163999999986</v>
      </c>
      <c r="AF48" s="35">
        <v>0</v>
      </c>
      <c r="AG48" s="35">
        <v>220080.4158819842</v>
      </c>
      <c r="AH48" s="35">
        <f t="shared" si="8"/>
        <v>220080.4158819842</v>
      </c>
      <c r="AI48" s="35">
        <v>150000</v>
      </c>
      <c r="AJ48" s="35">
        <v>0</v>
      </c>
      <c r="AK48" s="35">
        <v>52138</v>
      </c>
      <c r="AL48" s="35">
        <v>4915967.4725000001</v>
      </c>
      <c r="AM48" s="35">
        <v>561644.23248761951</v>
      </c>
      <c r="AN48" s="35">
        <v>202138</v>
      </c>
      <c r="AO48" s="35">
        <v>374422.66795504774</v>
      </c>
      <c r="AP48" s="41">
        <v>5679749.70498762</v>
      </c>
      <c r="AQ48" s="41">
        <v>5679749.70498762</v>
      </c>
      <c r="AR48" s="41">
        <v>0</v>
      </c>
      <c r="AS48" s="41">
        <v>0</v>
      </c>
      <c r="AT48" s="41">
        <v>0</v>
      </c>
      <c r="AU48" s="41">
        <v>0</v>
      </c>
      <c r="AV48" s="41">
        <v>5679749.70498762</v>
      </c>
      <c r="AW48" s="41" t="s">
        <v>79</v>
      </c>
      <c r="AX48" s="41" t="s">
        <v>79</v>
      </c>
      <c r="AY48" s="41" t="s">
        <v>79</v>
      </c>
      <c r="AZ48" s="35" t="s">
        <v>79</v>
      </c>
      <c r="BA48" s="42" t="s">
        <v>79</v>
      </c>
      <c r="BB48" s="41">
        <v>5679749.70498762</v>
      </c>
      <c r="BC48" s="35">
        <v>0</v>
      </c>
      <c r="BD48" s="35">
        <v>5679749.7049876191</v>
      </c>
      <c r="BE48" s="41">
        <v>0</v>
      </c>
      <c r="BF48" s="41">
        <v>-202138</v>
      </c>
      <c r="BG48" s="35">
        <v>5477611.70498762</v>
      </c>
      <c r="BH48" s="35">
        <v>5216.7730523691616</v>
      </c>
      <c r="BI48" s="35">
        <v>5124.6797522617899</v>
      </c>
      <c r="BJ48" s="35">
        <v>1.7970547343319581E-2</v>
      </c>
      <c r="BK48" s="35">
        <v>0</v>
      </c>
      <c r="BL48" s="35">
        <v>0</v>
      </c>
      <c r="BM48" s="35">
        <v>0</v>
      </c>
      <c r="BN48" s="41">
        <v>5679749.70498762</v>
      </c>
      <c r="BO48" s="41">
        <v>5409.2854333215428</v>
      </c>
      <c r="BP48" s="41" t="s">
        <v>80</v>
      </c>
      <c r="BQ48" s="41">
        <v>5409.2854333215428</v>
      </c>
      <c r="BR48" s="35">
        <v>2.6615065814083794E-2</v>
      </c>
      <c r="BS48" s="35">
        <v>-91308.203890288773</v>
      </c>
      <c r="BT48" s="35">
        <v>5588441.5010973308</v>
      </c>
      <c r="BU48" s="35">
        <v>-32856.730213749281</v>
      </c>
      <c r="BV48" s="35">
        <v>5555584.7708835816</v>
      </c>
      <c r="BW48" s="35">
        <v>5358746.2047501113</v>
      </c>
      <c r="BX48" s="35">
        <f t="shared" si="9"/>
        <v>196838.56613347027</v>
      </c>
      <c r="BY48" s="30"/>
      <c r="BZ48" s="35">
        <v>1039</v>
      </c>
      <c r="CA48" s="35">
        <v>1050</v>
      </c>
      <c r="CB48" s="35">
        <f t="shared" si="10"/>
        <v>11</v>
      </c>
    </row>
    <row r="49" spans="1:80" ht="15" customHeight="1" x14ac:dyDescent="0.25">
      <c r="A49" s="1">
        <v>49</v>
      </c>
      <c r="B49" s="31">
        <v>3152000</v>
      </c>
      <c r="C49" s="32" t="s">
        <v>123</v>
      </c>
      <c r="D49" s="33">
        <v>261</v>
      </c>
      <c r="E49" s="33">
        <v>261</v>
      </c>
      <c r="F49" s="33">
        <v>0</v>
      </c>
      <c r="G49" s="34">
        <v>862685.21461769997</v>
      </c>
      <c r="H49" s="34">
        <v>0</v>
      </c>
      <c r="I49" s="34">
        <v>0</v>
      </c>
      <c r="J49" s="35">
        <f t="shared" si="4"/>
        <v>862685.21461769997</v>
      </c>
      <c r="K49" s="35">
        <v>0</v>
      </c>
      <c r="L49" s="35">
        <v>0</v>
      </c>
      <c r="M49" s="35">
        <v>185572.44347914282</v>
      </c>
      <c r="N49" s="35">
        <v>0</v>
      </c>
      <c r="O49" s="35">
        <f t="shared" si="5"/>
        <v>185572.44347914282</v>
      </c>
      <c r="P49" s="35">
        <v>1230.0000000000002</v>
      </c>
      <c r="Q49" s="35">
        <v>2349.9999999999945</v>
      </c>
      <c r="R49" s="35">
        <v>3359.9999999999909</v>
      </c>
      <c r="S49" s="35">
        <v>3059.9999999999886</v>
      </c>
      <c r="T49" s="35">
        <v>6600.0000000000055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f t="shared" si="6"/>
        <v>16599.999999999978</v>
      </c>
      <c r="AC49" s="35">
        <v>26792.997096774208</v>
      </c>
      <c r="AD49" s="35">
        <v>0</v>
      </c>
      <c r="AE49" s="35">
        <f t="shared" si="7"/>
        <v>26792.997096774208</v>
      </c>
      <c r="AF49" s="35">
        <v>79244.890853489196</v>
      </c>
      <c r="AG49" s="35">
        <v>0</v>
      </c>
      <c r="AH49" s="35">
        <f t="shared" si="8"/>
        <v>79244.890853489196</v>
      </c>
      <c r="AI49" s="35">
        <v>150000</v>
      </c>
      <c r="AJ49" s="35">
        <v>0</v>
      </c>
      <c r="AK49" s="35">
        <v>0</v>
      </c>
      <c r="AL49" s="35">
        <v>862685.21461769997</v>
      </c>
      <c r="AM49" s="35">
        <v>308210.33142940619</v>
      </c>
      <c r="AN49" s="35">
        <v>150000</v>
      </c>
      <c r="AO49" s="35">
        <v>121029.26556684598</v>
      </c>
      <c r="AP49" s="41">
        <v>1320895.5460471062</v>
      </c>
      <c r="AQ49" s="41">
        <v>1320895.5460471062</v>
      </c>
      <c r="AR49" s="41">
        <v>2747</v>
      </c>
      <c r="AS49" s="41">
        <v>716967</v>
      </c>
      <c r="AT49" s="41">
        <v>0</v>
      </c>
      <c r="AU49" s="41">
        <v>0</v>
      </c>
      <c r="AV49" s="41">
        <v>1320895.5460471062</v>
      </c>
      <c r="AW49" s="41" t="s">
        <v>79</v>
      </c>
      <c r="AX49" s="41" t="s">
        <v>79</v>
      </c>
      <c r="AY49" s="41" t="s">
        <v>79</v>
      </c>
      <c r="AZ49" s="35" t="s">
        <v>79</v>
      </c>
      <c r="BA49" s="42" t="s">
        <v>79</v>
      </c>
      <c r="BB49" s="41">
        <v>1320895.5460471062</v>
      </c>
      <c r="BC49" s="35">
        <v>1320895.5460471064</v>
      </c>
      <c r="BD49" s="35">
        <v>0</v>
      </c>
      <c r="BE49" s="41">
        <v>716967</v>
      </c>
      <c r="BF49" s="41">
        <v>566967</v>
      </c>
      <c r="BG49" s="35">
        <v>1170895.5460471062</v>
      </c>
      <c r="BH49" s="35">
        <v>4486.189831598108</v>
      </c>
      <c r="BI49" s="35">
        <v>4244.6092035460997</v>
      </c>
      <c r="BJ49" s="35">
        <v>5.6914692605901873E-2</v>
      </c>
      <c r="BK49" s="35">
        <v>0</v>
      </c>
      <c r="BL49" s="35">
        <v>0</v>
      </c>
      <c r="BM49" s="35">
        <v>0</v>
      </c>
      <c r="BN49" s="41">
        <v>1320895.5460471062</v>
      </c>
      <c r="BO49" s="41">
        <v>5060.9024752762689</v>
      </c>
      <c r="BP49" s="41" t="s">
        <v>80</v>
      </c>
      <c r="BQ49" s="41">
        <v>5060.9024752762689</v>
      </c>
      <c r="BR49" s="35">
        <v>5.4396983329143556E-2</v>
      </c>
      <c r="BS49" s="35">
        <v>0</v>
      </c>
      <c r="BT49" s="35">
        <v>1320895.5460471062</v>
      </c>
      <c r="BU49" s="35">
        <v>0</v>
      </c>
      <c r="BV49" s="35">
        <v>1320895.5460471062</v>
      </c>
      <c r="BW49" s="35">
        <v>1353545.6953681845</v>
      </c>
      <c r="BX49" s="35">
        <f t="shared" si="9"/>
        <v>-32650.149321078323</v>
      </c>
      <c r="BY49" s="30"/>
      <c r="BZ49" s="35">
        <v>283</v>
      </c>
      <c r="CA49" s="35">
        <v>261</v>
      </c>
      <c r="CB49" s="35">
        <f t="shared" si="10"/>
        <v>-22</v>
      </c>
    </row>
    <row r="50" spans="1:80" ht="15" customHeight="1" x14ac:dyDescent="0.25">
      <c r="A50" s="1">
        <v>50</v>
      </c>
      <c r="B50" s="31">
        <v>3152001</v>
      </c>
      <c r="C50" s="32" t="s">
        <v>124</v>
      </c>
      <c r="D50" s="33">
        <v>121.08333333333333</v>
      </c>
      <c r="E50" s="33">
        <v>121.08333333333333</v>
      </c>
      <c r="F50" s="33">
        <v>0</v>
      </c>
      <c r="G50" s="34">
        <v>400217.62989767495</v>
      </c>
      <c r="H50" s="34">
        <v>0</v>
      </c>
      <c r="I50" s="34">
        <v>0</v>
      </c>
      <c r="J50" s="35">
        <f t="shared" si="4"/>
        <v>400217.62989767495</v>
      </c>
      <c r="K50" s="35">
        <v>0</v>
      </c>
      <c r="L50" s="35">
        <v>0</v>
      </c>
      <c r="M50" s="35">
        <v>29452.156725797613</v>
      </c>
      <c r="N50" s="35">
        <v>0</v>
      </c>
      <c r="O50" s="35">
        <f t="shared" si="5"/>
        <v>29452.156725797613</v>
      </c>
      <c r="P50" s="35">
        <v>337.03608247422693</v>
      </c>
      <c r="Q50" s="35">
        <v>624.14089347079255</v>
      </c>
      <c r="R50" s="35">
        <v>611.65807560137409</v>
      </c>
      <c r="S50" s="35">
        <v>0</v>
      </c>
      <c r="T50" s="35">
        <v>998.62542955326444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f t="shared" si="6"/>
        <v>2571.460481099658</v>
      </c>
      <c r="AC50" s="35">
        <v>15309.598602941182</v>
      </c>
      <c r="AD50" s="35">
        <v>0</v>
      </c>
      <c r="AE50" s="35">
        <f t="shared" si="7"/>
        <v>15309.598602941182</v>
      </c>
      <c r="AF50" s="35">
        <v>20628.32671247</v>
      </c>
      <c r="AG50" s="35">
        <v>0</v>
      </c>
      <c r="AH50" s="35">
        <f t="shared" si="8"/>
        <v>20628.32671247</v>
      </c>
      <c r="AI50" s="35">
        <v>150000</v>
      </c>
      <c r="AJ50" s="35">
        <v>0</v>
      </c>
      <c r="AK50" s="35">
        <v>0</v>
      </c>
      <c r="AL50" s="35">
        <v>400217.62989767495</v>
      </c>
      <c r="AM50" s="35">
        <v>67961.542522308446</v>
      </c>
      <c r="AN50" s="35">
        <v>150000</v>
      </c>
      <c r="AO50" s="35">
        <v>33836.129180601602</v>
      </c>
      <c r="AP50" s="41">
        <v>618179.17241998343</v>
      </c>
      <c r="AQ50" s="41">
        <v>618179.17241998343</v>
      </c>
      <c r="AR50" s="41">
        <v>2747</v>
      </c>
      <c r="AS50" s="41">
        <v>332615.91666666663</v>
      </c>
      <c r="AT50" s="41">
        <v>0</v>
      </c>
      <c r="AU50" s="41">
        <v>0</v>
      </c>
      <c r="AV50" s="41">
        <v>618179.17241998343</v>
      </c>
      <c r="AW50" s="41" t="s">
        <v>79</v>
      </c>
      <c r="AX50" s="41" t="s">
        <v>79</v>
      </c>
      <c r="AY50" s="41" t="s">
        <v>79</v>
      </c>
      <c r="AZ50" s="35" t="s">
        <v>79</v>
      </c>
      <c r="BA50" s="42" t="s">
        <v>79</v>
      </c>
      <c r="BB50" s="41">
        <v>618179.17241998343</v>
      </c>
      <c r="BC50" s="35">
        <v>618179.17241998343</v>
      </c>
      <c r="BD50" s="35">
        <v>0</v>
      </c>
      <c r="BE50" s="41">
        <v>332615.91666666663</v>
      </c>
      <c r="BF50" s="41">
        <v>182615.91666666663</v>
      </c>
      <c r="BG50" s="35">
        <v>468179.17241998343</v>
      </c>
      <c r="BH50" s="35">
        <v>3866.5864205366838</v>
      </c>
      <c r="BI50" s="35">
        <v>3796.3134623376623</v>
      </c>
      <c r="BJ50" s="35">
        <v>1.8510841872301415E-2</v>
      </c>
      <c r="BK50" s="35">
        <v>0</v>
      </c>
      <c r="BL50" s="35">
        <v>0</v>
      </c>
      <c r="BM50" s="35">
        <v>0</v>
      </c>
      <c r="BN50" s="41">
        <v>618179.17241998343</v>
      </c>
      <c r="BO50" s="41">
        <v>5105.4026627940821</v>
      </c>
      <c r="BP50" s="41" t="s">
        <v>80</v>
      </c>
      <c r="BQ50" s="41">
        <v>5105.4026627940821</v>
      </c>
      <c r="BR50" s="35">
        <v>6.2331322913600218E-4</v>
      </c>
      <c r="BS50" s="35">
        <v>0</v>
      </c>
      <c r="BT50" s="35">
        <v>618179.17241998343</v>
      </c>
      <c r="BU50" s="35">
        <v>0</v>
      </c>
      <c r="BV50" s="35">
        <v>618179.17241998343</v>
      </c>
      <c r="BW50" s="35">
        <v>589306.68489559693</v>
      </c>
      <c r="BX50" s="35">
        <f t="shared" si="9"/>
        <v>28872.487524386495</v>
      </c>
      <c r="BY50" s="30"/>
      <c r="BZ50" s="35">
        <v>115.5</v>
      </c>
      <c r="CA50" s="35">
        <v>121.08333333333333</v>
      </c>
      <c r="CB50" s="35">
        <f t="shared" si="10"/>
        <v>5.5833333333333286</v>
      </c>
    </row>
    <row r="51" spans="1:80" ht="15" customHeight="1" x14ac:dyDescent="0.25">
      <c r="A51" s="1">
        <v>51</v>
      </c>
      <c r="B51" s="31">
        <v>3152002</v>
      </c>
      <c r="C51" s="32" t="s">
        <v>125</v>
      </c>
      <c r="D51" s="33">
        <v>436</v>
      </c>
      <c r="E51" s="33">
        <v>436</v>
      </c>
      <c r="F51" s="33">
        <v>0</v>
      </c>
      <c r="G51" s="34">
        <v>1441113.9983651999</v>
      </c>
      <c r="H51" s="34">
        <v>0</v>
      </c>
      <c r="I51" s="34">
        <v>0</v>
      </c>
      <c r="J51" s="35">
        <f t="shared" si="4"/>
        <v>1441113.9983651999</v>
      </c>
      <c r="K51" s="35">
        <v>0</v>
      </c>
      <c r="L51" s="35">
        <v>0</v>
      </c>
      <c r="M51" s="35">
        <v>194261.20104319631</v>
      </c>
      <c r="N51" s="35">
        <v>0</v>
      </c>
      <c r="O51" s="35">
        <f t="shared" si="5"/>
        <v>194261.20104319631</v>
      </c>
      <c r="P51" s="35">
        <v>2416.6281755196301</v>
      </c>
      <c r="Q51" s="35">
        <v>2869.7459584295539</v>
      </c>
      <c r="R51" s="35">
        <v>1127.7598152424937</v>
      </c>
      <c r="S51" s="35">
        <v>7068.6374133949093</v>
      </c>
      <c r="T51" s="35">
        <v>100.69284064665123</v>
      </c>
      <c r="U51" s="35">
        <v>5497.8290993071578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f t="shared" si="6"/>
        <v>19081.293302540395</v>
      </c>
      <c r="AC51" s="35">
        <v>33895.413548387151</v>
      </c>
      <c r="AD51" s="35">
        <v>0</v>
      </c>
      <c r="AE51" s="35">
        <f t="shared" si="7"/>
        <v>33895.413548387151</v>
      </c>
      <c r="AF51" s="35">
        <v>110261.19722690186</v>
      </c>
      <c r="AG51" s="35">
        <v>0</v>
      </c>
      <c r="AH51" s="35">
        <f t="shared" si="8"/>
        <v>110261.19722690186</v>
      </c>
      <c r="AI51" s="35">
        <v>150000</v>
      </c>
      <c r="AJ51" s="35">
        <v>0</v>
      </c>
      <c r="AK51" s="35">
        <v>0</v>
      </c>
      <c r="AL51" s="35">
        <v>1441113.9983651999</v>
      </c>
      <c r="AM51" s="35">
        <v>357499.1051210257</v>
      </c>
      <c r="AN51" s="35">
        <v>150000</v>
      </c>
      <c r="AO51" s="35">
        <v>167623.29662060551</v>
      </c>
      <c r="AP51" s="41">
        <v>1948613.1034862255</v>
      </c>
      <c r="AQ51" s="41">
        <v>1948613.1034862255</v>
      </c>
      <c r="AR51" s="41">
        <v>2747</v>
      </c>
      <c r="AS51" s="41">
        <v>1197692</v>
      </c>
      <c r="AT51" s="41">
        <v>0</v>
      </c>
      <c r="AU51" s="41">
        <v>0</v>
      </c>
      <c r="AV51" s="41">
        <v>1948613.1034862255</v>
      </c>
      <c r="AW51" s="41" t="s">
        <v>79</v>
      </c>
      <c r="AX51" s="41" t="s">
        <v>79</v>
      </c>
      <c r="AY51" s="41" t="s">
        <v>79</v>
      </c>
      <c r="AZ51" s="35" t="s">
        <v>79</v>
      </c>
      <c r="BA51" s="42" t="s">
        <v>79</v>
      </c>
      <c r="BB51" s="41">
        <v>1948613.1034862255</v>
      </c>
      <c r="BC51" s="35">
        <v>1948613.1034862255</v>
      </c>
      <c r="BD51" s="35">
        <v>0</v>
      </c>
      <c r="BE51" s="41">
        <v>1197692</v>
      </c>
      <c r="BF51" s="41">
        <v>1047692</v>
      </c>
      <c r="BG51" s="35">
        <v>1798613.1034862255</v>
      </c>
      <c r="BH51" s="35">
        <v>4125.2594116656546</v>
      </c>
      <c r="BI51" s="35">
        <v>4018.3844643835614</v>
      </c>
      <c r="BJ51" s="35">
        <v>2.6596496236078376E-2</v>
      </c>
      <c r="BK51" s="35">
        <v>0</v>
      </c>
      <c r="BL51" s="35">
        <v>0</v>
      </c>
      <c r="BM51" s="35">
        <v>0</v>
      </c>
      <c r="BN51" s="41">
        <v>1948613.1034862255</v>
      </c>
      <c r="BO51" s="41">
        <v>4469.2961089133614</v>
      </c>
      <c r="BP51" s="41" t="s">
        <v>80</v>
      </c>
      <c r="BQ51" s="41">
        <v>4469.2961089133614</v>
      </c>
      <c r="BR51" s="35">
        <v>2.1042011913848135E-2</v>
      </c>
      <c r="BS51" s="35">
        <v>0</v>
      </c>
      <c r="BT51" s="35">
        <v>1948613.1034862255</v>
      </c>
      <c r="BU51" s="35">
        <v>0</v>
      </c>
      <c r="BV51" s="35">
        <v>1948613.1034862255</v>
      </c>
      <c r="BW51" s="35">
        <v>1917209.745353098</v>
      </c>
      <c r="BX51" s="35">
        <f t="shared" si="9"/>
        <v>31403.358133127447</v>
      </c>
      <c r="BY51" s="30"/>
      <c r="BZ51" s="35">
        <v>438</v>
      </c>
      <c r="CA51" s="35">
        <v>436</v>
      </c>
      <c r="CB51" s="35">
        <f t="shared" si="10"/>
        <v>-2</v>
      </c>
    </row>
    <row r="52" spans="1:80" ht="15" customHeight="1" x14ac:dyDescent="0.25">
      <c r="A52" s="1">
        <v>52</v>
      </c>
      <c r="B52" s="31">
        <v>3152003</v>
      </c>
      <c r="C52" s="32" t="s">
        <v>126</v>
      </c>
      <c r="D52" s="33">
        <v>175</v>
      </c>
      <c r="E52" s="33">
        <v>175</v>
      </c>
      <c r="F52" s="33">
        <v>0</v>
      </c>
      <c r="G52" s="34">
        <v>578428.78374749993</v>
      </c>
      <c r="H52" s="34">
        <v>0</v>
      </c>
      <c r="I52" s="34">
        <v>0</v>
      </c>
      <c r="J52" s="35">
        <f t="shared" si="4"/>
        <v>578428.78374749993</v>
      </c>
      <c r="K52" s="35">
        <v>0</v>
      </c>
      <c r="L52" s="35">
        <v>0</v>
      </c>
      <c r="M52" s="35">
        <v>65657.89147786457</v>
      </c>
      <c r="N52" s="35">
        <v>0</v>
      </c>
      <c r="O52" s="35">
        <f t="shared" si="5"/>
        <v>65657.89147786457</v>
      </c>
      <c r="P52" s="35">
        <v>960.00000000000068</v>
      </c>
      <c r="Q52" s="35">
        <v>399.99999999999989</v>
      </c>
      <c r="R52" s="35">
        <v>1189.9999999999995</v>
      </c>
      <c r="S52" s="35">
        <v>630</v>
      </c>
      <c r="T52" s="35">
        <v>299.99999999999926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f t="shared" si="6"/>
        <v>3479.9999999999991</v>
      </c>
      <c r="AC52" s="35">
        <v>29811.788461538468</v>
      </c>
      <c r="AD52" s="35">
        <v>0</v>
      </c>
      <c r="AE52" s="35">
        <f t="shared" si="7"/>
        <v>29811.788461538468</v>
      </c>
      <c r="AF52" s="35">
        <v>45741.757184219125</v>
      </c>
      <c r="AG52" s="35">
        <v>0</v>
      </c>
      <c r="AH52" s="35">
        <f t="shared" si="8"/>
        <v>45741.757184219125</v>
      </c>
      <c r="AI52" s="35">
        <v>150000</v>
      </c>
      <c r="AJ52" s="35">
        <v>0</v>
      </c>
      <c r="AK52" s="35">
        <v>0</v>
      </c>
      <c r="AL52" s="35">
        <v>578428.78374749993</v>
      </c>
      <c r="AM52" s="35">
        <v>144691.43712362216</v>
      </c>
      <c r="AN52" s="35">
        <v>150000</v>
      </c>
      <c r="AO52" s="35">
        <v>67116.265925693078</v>
      </c>
      <c r="AP52" s="41">
        <v>873120.22087112209</v>
      </c>
      <c r="AQ52" s="41">
        <v>873120.22087112209</v>
      </c>
      <c r="AR52" s="41">
        <v>2747</v>
      </c>
      <c r="AS52" s="41">
        <v>480725</v>
      </c>
      <c r="AT52" s="41">
        <v>0</v>
      </c>
      <c r="AU52" s="41">
        <v>0</v>
      </c>
      <c r="AV52" s="41">
        <v>873120.22087112209</v>
      </c>
      <c r="AW52" s="41" t="s">
        <v>79</v>
      </c>
      <c r="AX52" s="41" t="s">
        <v>79</v>
      </c>
      <c r="AY52" s="41" t="s">
        <v>79</v>
      </c>
      <c r="AZ52" s="35" t="s">
        <v>79</v>
      </c>
      <c r="BA52" s="42" t="s">
        <v>79</v>
      </c>
      <c r="BB52" s="41">
        <v>873120.22087112209</v>
      </c>
      <c r="BC52" s="35">
        <v>873120.22087112209</v>
      </c>
      <c r="BD52" s="35">
        <v>0</v>
      </c>
      <c r="BE52" s="41">
        <v>480725</v>
      </c>
      <c r="BF52" s="41">
        <v>330725</v>
      </c>
      <c r="BG52" s="35">
        <v>723120.22087112209</v>
      </c>
      <c r="BH52" s="35">
        <v>4132.1155478349838</v>
      </c>
      <c r="BI52" s="35">
        <v>3984.7202628272248</v>
      </c>
      <c r="BJ52" s="35">
        <v>3.6990121083977819E-2</v>
      </c>
      <c r="BK52" s="35">
        <v>0</v>
      </c>
      <c r="BL52" s="35">
        <v>0</v>
      </c>
      <c r="BM52" s="35">
        <v>0</v>
      </c>
      <c r="BN52" s="41">
        <v>873120.22087112209</v>
      </c>
      <c r="BO52" s="41">
        <v>4989.2584049778407</v>
      </c>
      <c r="BP52" s="41" t="s">
        <v>80</v>
      </c>
      <c r="BQ52" s="41">
        <v>4989.2584049778407</v>
      </c>
      <c r="BR52" s="35">
        <v>4.1808846908416575E-2</v>
      </c>
      <c r="BS52" s="35">
        <v>0</v>
      </c>
      <c r="BT52" s="35">
        <v>873120.22087112209</v>
      </c>
      <c r="BU52" s="35">
        <v>0</v>
      </c>
      <c r="BV52" s="35">
        <v>873120.22087112209</v>
      </c>
      <c r="BW52" s="35">
        <v>914705.57018103381</v>
      </c>
      <c r="BX52" s="35">
        <f t="shared" si="9"/>
        <v>-41585.349309911719</v>
      </c>
      <c r="BY52" s="30"/>
      <c r="BZ52" s="35">
        <v>191</v>
      </c>
      <c r="CA52" s="35">
        <v>175</v>
      </c>
      <c r="CB52" s="35">
        <f t="shared" si="10"/>
        <v>-16</v>
      </c>
    </row>
    <row r="53" spans="1:80" ht="15" customHeight="1" x14ac:dyDescent="0.25">
      <c r="A53" s="1">
        <v>53</v>
      </c>
      <c r="B53" s="31">
        <v>3152004</v>
      </c>
      <c r="C53" s="32" t="s">
        <v>127</v>
      </c>
      <c r="D53" s="33">
        <v>213</v>
      </c>
      <c r="E53" s="33">
        <v>213</v>
      </c>
      <c r="F53" s="33">
        <v>0</v>
      </c>
      <c r="G53" s="34">
        <v>704030.46250409994</v>
      </c>
      <c r="H53" s="34">
        <v>0</v>
      </c>
      <c r="I53" s="34">
        <v>0</v>
      </c>
      <c r="J53" s="35">
        <f t="shared" si="4"/>
        <v>704030.46250409994</v>
      </c>
      <c r="K53" s="35">
        <v>0</v>
      </c>
      <c r="L53" s="35">
        <v>0</v>
      </c>
      <c r="M53" s="35">
        <v>72533.790521399991</v>
      </c>
      <c r="N53" s="35">
        <v>0</v>
      </c>
      <c r="O53" s="35">
        <f t="shared" si="5"/>
        <v>72533.790521399991</v>
      </c>
      <c r="P53" s="35">
        <v>2429.9999999999995</v>
      </c>
      <c r="Q53" s="35">
        <v>2300</v>
      </c>
      <c r="R53" s="35">
        <v>350.00000000000045</v>
      </c>
      <c r="S53" s="35">
        <v>1800.0000000000002</v>
      </c>
      <c r="T53" s="35">
        <v>200.00000000000006</v>
      </c>
      <c r="U53" s="35">
        <v>520.00000000000011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f t="shared" si="6"/>
        <v>7600</v>
      </c>
      <c r="AC53" s="35">
        <v>20260.086666666637</v>
      </c>
      <c r="AD53" s="35">
        <v>0</v>
      </c>
      <c r="AE53" s="35">
        <f t="shared" si="7"/>
        <v>20260.086666666637</v>
      </c>
      <c r="AF53" s="35">
        <v>57892.488132077662</v>
      </c>
      <c r="AG53" s="35">
        <v>0</v>
      </c>
      <c r="AH53" s="35">
        <f t="shared" si="8"/>
        <v>57892.488132077662</v>
      </c>
      <c r="AI53" s="35">
        <v>150000</v>
      </c>
      <c r="AJ53" s="35">
        <v>0</v>
      </c>
      <c r="AK53" s="35">
        <v>0</v>
      </c>
      <c r="AL53" s="35">
        <v>704030.46250409994</v>
      </c>
      <c r="AM53" s="35">
        <v>158286.36532014428</v>
      </c>
      <c r="AN53" s="35">
        <v>150000</v>
      </c>
      <c r="AO53" s="35">
        <v>83506.628746820163</v>
      </c>
      <c r="AP53" s="41">
        <v>1012316.8278242443</v>
      </c>
      <c r="AQ53" s="41">
        <v>1012316.8278242443</v>
      </c>
      <c r="AR53" s="41">
        <v>2747</v>
      </c>
      <c r="AS53" s="41">
        <v>585111</v>
      </c>
      <c r="AT53" s="41">
        <v>0</v>
      </c>
      <c r="AU53" s="41">
        <v>0</v>
      </c>
      <c r="AV53" s="41">
        <v>1012316.8278242443</v>
      </c>
      <c r="AW53" s="41" t="s">
        <v>79</v>
      </c>
      <c r="AX53" s="41" t="s">
        <v>79</v>
      </c>
      <c r="AY53" s="41" t="s">
        <v>79</v>
      </c>
      <c r="AZ53" s="35" t="s">
        <v>79</v>
      </c>
      <c r="BA53" s="42" t="s">
        <v>79</v>
      </c>
      <c r="BB53" s="41">
        <v>1012316.8278242443</v>
      </c>
      <c r="BC53" s="35">
        <v>1012316.8278242442</v>
      </c>
      <c r="BD53" s="35">
        <v>0</v>
      </c>
      <c r="BE53" s="41">
        <v>585111</v>
      </c>
      <c r="BF53" s="41">
        <v>435111</v>
      </c>
      <c r="BG53" s="35">
        <v>862316.82782424428</v>
      </c>
      <c r="BH53" s="35">
        <v>4048.4358113814287</v>
      </c>
      <c r="BI53" s="35">
        <v>0</v>
      </c>
      <c r="BJ53" s="35">
        <v>0</v>
      </c>
      <c r="BK53" s="35">
        <v>5.0000000000000001E-3</v>
      </c>
      <c r="BL53" s="35">
        <v>0</v>
      </c>
      <c r="BM53" s="35">
        <v>0</v>
      </c>
      <c r="BN53" s="41">
        <v>1012316.8278242443</v>
      </c>
      <c r="BO53" s="41">
        <v>4752.6611634941046</v>
      </c>
      <c r="BP53" s="41" t="s">
        <v>80</v>
      </c>
      <c r="BQ53" s="41">
        <v>4752.6611634941046</v>
      </c>
      <c r="BR53" s="35">
        <v>0</v>
      </c>
      <c r="BS53" s="35">
        <v>0</v>
      </c>
      <c r="BT53" s="35">
        <v>1012316.8278242443</v>
      </c>
      <c r="BU53" s="35">
        <v>0</v>
      </c>
      <c r="BV53" s="35">
        <v>1012316.8278242443</v>
      </c>
      <c r="BW53" s="35">
        <v>1151790.9215999846</v>
      </c>
      <c r="BX53" s="35">
        <f t="shared" si="9"/>
        <v>-139474.09377574036</v>
      </c>
      <c r="BY53" s="30"/>
      <c r="BZ53" s="35">
        <v>252</v>
      </c>
      <c r="CA53" s="35">
        <v>213</v>
      </c>
      <c r="CB53" s="35">
        <f t="shared" si="10"/>
        <v>-39</v>
      </c>
    </row>
    <row r="54" spans="1:80" ht="15" customHeight="1" x14ac:dyDescent="0.25">
      <c r="A54" s="1">
        <v>54</v>
      </c>
      <c r="B54" s="31">
        <v>3152094</v>
      </c>
      <c r="C54" s="32" t="s">
        <v>128</v>
      </c>
      <c r="D54" s="33">
        <v>564</v>
      </c>
      <c r="E54" s="33">
        <v>564</v>
      </c>
      <c r="F54" s="33">
        <v>0</v>
      </c>
      <c r="G54" s="34">
        <v>1864193.3373347998</v>
      </c>
      <c r="H54" s="34">
        <v>0</v>
      </c>
      <c r="I54" s="34">
        <v>0</v>
      </c>
      <c r="J54" s="35">
        <f t="shared" si="4"/>
        <v>1864193.3373347998</v>
      </c>
      <c r="K54" s="35">
        <v>0</v>
      </c>
      <c r="L54" s="35">
        <v>0</v>
      </c>
      <c r="M54" s="35">
        <v>140641.66150612096</v>
      </c>
      <c r="N54" s="35">
        <v>0</v>
      </c>
      <c r="O54" s="35">
        <f t="shared" si="5"/>
        <v>140641.66150612096</v>
      </c>
      <c r="P54" s="35">
        <v>722.56227758007162</v>
      </c>
      <c r="Q54" s="35">
        <v>3161.2099644128152</v>
      </c>
      <c r="R54" s="35">
        <v>210.74733096085424</v>
      </c>
      <c r="S54" s="35">
        <v>541.92170818505372</v>
      </c>
      <c r="T54" s="35">
        <v>602.13523131672639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f t="shared" si="6"/>
        <v>5238.576512455521</v>
      </c>
      <c r="AC54" s="35">
        <v>29238.968571428617</v>
      </c>
      <c r="AD54" s="35">
        <v>0</v>
      </c>
      <c r="AE54" s="35">
        <f t="shared" si="7"/>
        <v>29238.968571428617</v>
      </c>
      <c r="AF54" s="35">
        <v>148140.68645805228</v>
      </c>
      <c r="AG54" s="35">
        <v>0</v>
      </c>
      <c r="AH54" s="35">
        <f t="shared" si="8"/>
        <v>148140.68645805228</v>
      </c>
      <c r="AI54" s="35">
        <v>150000</v>
      </c>
      <c r="AJ54" s="35">
        <v>0</v>
      </c>
      <c r="AK54" s="35">
        <v>0</v>
      </c>
      <c r="AL54" s="35">
        <v>1864193.3373347998</v>
      </c>
      <c r="AM54" s="35">
        <v>323259.89304805733</v>
      </c>
      <c r="AN54" s="35">
        <v>150000</v>
      </c>
      <c r="AO54" s="35">
        <v>209333.54369327993</v>
      </c>
      <c r="AP54" s="41">
        <v>2337453.2303828569</v>
      </c>
      <c r="AQ54" s="41">
        <v>2337453.2303828569</v>
      </c>
      <c r="AR54" s="41">
        <v>2747</v>
      </c>
      <c r="AS54" s="41">
        <v>1549308</v>
      </c>
      <c r="AT54" s="41">
        <v>0</v>
      </c>
      <c r="AU54" s="41">
        <v>0</v>
      </c>
      <c r="AV54" s="41">
        <v>2337453.2303828569</v>
      </c>
      <c r="AW54" s="41" t="s">
        <v>79</v>
      </c>
      <c r="AX54" s="41" t="s">
        <v>79</v>
      </c>
      <c r="AY54" s="41" t="s">
        <v>79</v>
      </c>
      <c r="AZ54" s="35" t="s">
        <v>79</v>
      </c>
      <c r="BA54" s="42" t="s">
        <v>79</v>
      </c>
      <c r="BB54" s="41">
        <v>2337453.2303828569</v>
      </c>
      <c r="BC54" s="35">
        <v>2337453.2303828574</v>
      </c>
      <c r="BD54" s="35">
        <v>0</v>
      </c>
      <c r="BE54" s="41">
        <v>1549308</v>
      </c>
      <c r="BF54" s="41">
        <v>1399308</v>
      </c>
      <c r="BG54" s="35">
        <v>2187453.2303828569</v>
      </c>
      <c r="BH54" s="35">
        <v>3892.2655344890691</v>
      </c>
      <c r="BI54" s="35">
        <v>3774.6273821746877</v>
      </c>
      <c r="BJ54" s="35">
        <v>3.1165500698139417E-2</v>
      </c>
      <c r="BK54" s="35">
        <v>0</v>
      </c>
      <c r="BL54" s="35">
        <v>0</v>
      </c>
      <c r="BM54" s="35">
        <v>0</v>
      </c>
      <c r="BN54" s="41">
        <v>2337453.2303828569</v>
      </c>
      <c r="BO54" s="41">
        <v>4144.4206212462004</v>
      </c>
      <c r="BP54" s="41" t="s">
        <v>80</v>
      </c>
      <c r="BQ54" s="41">
        <v>4159.1694490798163</v>
      </c>
      <c r="BR54" s="35">
        <v>2.3386275648971111E-2</v>
      </c>
      <c r="BS54" s="35">
        <v>0</v>
      </c>
      <c r="BT54" s="35">
        <v>2337453.2303828569</v>
      </c>
      <c r="BU54" s="35">
        <v>0</v>
      </c>
      <c r="BV54" s="35">
        <v>2337453.2303828569</v>
      </c>
      <c r="BW54" s="35">
        <v>2279973.961379094</v>
      </c>
      <c r="BX54" s="35">
        <f t="shared" si="9"/>
        <v>57479.269003762864</v>
      </c>
      <c r="BY54" s="30"/>
      <c r="BZ54" s="35">
        <v>561</v>
      </c>
      <c r="CA54" s="35">
        <v>564</v>
      </c>
      <c r="CB54" s="35">
        <f t="shared" si="10"/>
        <v>3</v>
      </c>
    </row>
    <row r="55" spans="1:80" ht="15" customHeight="1" x14ac:dyDescent="0.25">
      <c r="A55" s="1">
        <v>55</v>
      </c>
      <c r="B55" s="31">
        <v>3154000</v>
      </c>
      <c r="C55" s="32" t="s">
        <v>129</v>
      </c>
      <c r="D55" s="33">
        <v>823</v>
      </c>
      <c r="E55" s="33">
        <v>0</v>
      </c>
      <c r="F55" s="33">
        <v>823</v>
      </c>
      <c r="G55" s="34">
        <v>0</v>
      </c>
      <c r="H55" s="34">
        <v>2284518.7199999997</v>
      </c>
      <c r="I55" s="34">
        <v>1542738.6375</v>
      </c>
      <c r="J55" s="35">
        <f t="shared" si="4"/>
        <v>3827257.3574999999</v>
      </c>
      <c r="K55" s="35">
        <v>0</v>
      </c>
      <c r="L55" s="35">
        <v>0</v>
      </c>
      <c r="M55" s="35">
        <v>0</v>
      </c>
      <c r="N55" s="35">
        <v>527104.472509288</v>
      </c>
      <c r="O55" s="35">
        <f t="shared" si="5"/>
        <v>527104.472509288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4341.0989010989051</v>
      </c>
      <c r="W55" s="35">
        <v>12309.829059829055</v>
      </c>
      <c r="X55" s="35">
        <v>8370.6837606837435</v>
      </c>
      <c r="Y55" s="35">
        <v>5969.0109890109898</v>
      </c>
      <c r="Z55" s="35">
        <v>3617.5824175824209</v>
      </c>
      <c r="AA55" s="35">
        <v>522.53968253968208</v>
      </c>
      <c r="AB55" s="35">
        <f t="shared" si="6"/>
        <v>35130.7448107448</v>
      </c>
      <c r="AC55" s="35">
        <v>0</v>
      </c>
      <c r="AD55" s="35">
        <v>87429.083999999813</v>
      </c>
      <c r="AE55" s="35">
        <f t="shared" si="7"/>
        <v>87429.083999999813</v>
      </c>
      <c r="AF55" s="35">
        <v>0</v>
      </c>
      <c r="AG55" s="35">
        <v>405871.16658962605</v>
      </c>
      <c r="AH55" s="35">
        <f t="shared" si="8"/>
        <v>405871.16658962605</v>
      </c>
      <c r="AI55" s="35">
        <v>150000</v>
      </c>
      <c r="AJ55" s="35">
        <v>0</v>
      </c>
      <c r="AK55" s="35">
        <v>0</v>
      </c>
      <c r="AL55" s="35">
        <v>3827257.3574999999</v>
      </c>
      <c r="AM55" s="35">
        <v>1055535.4679096586</v>
      </c>
      <c r="AN55" s="35">
        <v>150000</v>
      </c>
      <c r="AO55" s="35">
        <v>557776.1222591293</v>
      </c>
      <c r="AP55" s="41">
        <v>5032792.8254096583</v>
      </c>
      <c r="AQ55" s="41">
        <v>5032792.8254096583</v>
      </c>
      <c r="AR55" s="41">
        <v>0</v>
      </c>
      <c r="AS55" s="41">
        <v>0</v>
      </c>
      <c r="AT55" s="41">
        <v>0</v>
      </c>
      <c r="AU55" s="41">
        <v>0</v>
      </c>
      <c r="AV55" s="41">
        <v>5032792.8254096583</v>
      </c>
      <c r="AW55" s="41" t="s">
        <v>79</v>
      </c>
      <c r="AX55" s="41" t="s">
        <v>79</v>
      </c>
      <c r="AY55" s="41" t="s">
        <v>79</v>
      </c>
      <c r="AZ55" s="35" t="s">
        <v>79</v>
      </c>
      <c r="BA55" s="42" t="s">
        <v>79</v>
      </c>
      <c r="BB55" s="41">
        <v>5032792.8254096583</v>
      </c>
      <c r="BC55" s="35">
        <v>0</v>
      </c>
      <c r="BD55" s="35">
        <v>5032792.8254096592</v>
      </c>
      <c r="BE55" s="41">
        <v>0</v>
      </c>
      <c r="BF55" s="41">
        <v>-150000</v>
      </c>
      <c r="BG55" s="35">
        <v>4882792.8254096583</v>
      </c>
      <c r="BH55" s="35">
        <v>5932.9195934503741</v>
      </c>
      <c r="BI55" s="35">
        <v>5746.3681568965521</v>
      </c>
      <c r="BJ55" s="35">
        <v>3.246423331403344E-2</v>
      </c>
      <c r="BK55" s="35">
        <v>0</v>
      </c>
      <c r="BL55" s="35">
        <v>0</v>
      </c>
      <c r="BM55" s="35">
        <v>0</v>
      </c>
      <c r="BN55" s="41">
        <v>5032792.8254096583</v>
      </c>
      <c r="BO55" s="41">
        <v>6115.1796177517108</v>
      </c>
      <c r="BP55" s="41" t="s">
        <v>80</v>
      </c>
      <c r="BQ55" s="41">
        <v>6115.1796177517108</v>
      </c>
      <c r="BR55" s="35">
        <v>1.9868491982984127E-2</v>
      </c>
      <c r="BS55" s="35">
        <v>0</v>
      </c>
      <c r="BT55" s="35">
        <v>5032792.8254096583</v>
      </c>
      <c r="BU55" s="35">
        <v>0</v>
      </c>
      <c r="BV55" s="35">
        <v>5032792.8254096583</v>
      </c>
      <c r="BW55" s="35">
        <v>4521019.5903132465</v>
      </c>
      <c r="BX55" s="35">
        <f t="shared" si="9"/>
        <v>511773.23509641178</v>
      </c>
      <c r="BY55" s="30"/>
      <c r="BZ55" s="35">
        <v>754</v>
      </c>
      <c r="CA55" s="35">
        <v>823</v>
      </c>
      <c r="CB55" s="35">
        <f t="shared" si="10"/>
        <v>69</v>
      </c>
    </row>
    <row r="56" spans="1:80" ht="15" customHeight="1" x14ac:dyDescent="0.25">
      <c r="A56" s="1">
        <v>56</v>
      </c>
      <c r="B56" s="31">
        <v>3154001</v>
      </c>
      <c r="C56" s="32" t="s">
        <v>130</v>
      </c>
      <c r="D56" s="33">
        <v>246.08333333333331</v>
      </c>
      <c r="E56" s="33">
        <v>0</v>
      </c>
      <c r="F56" s="33">
        <v>246.08333333333331</v>
      </c>
      <c r="G56" s="34">
        <v>0</v>
      </c>
      <c r="H56" s="34">
        <v>1064738.6016666666</v>
      </c>
      <c r="I56" s="34">
        <v>0</v>
      </c>
      <c r="J56" s="35">
        <f t="shared" si="4"/>
        <v>1064738.6016666666</v>
      </c>
      <c r="K56" s="35">
        <v>0</v>
      </c>
      <c r="L56" s="35">
        <v>0</v>
      </c>
      <c r="M56" s="35">
        <v>0</v>
      </c>
      <c r="N56" s="35">
        <v>115182.40198442177</v>
      </c>
      <c r="O56" s="35">
        <f t="shared" si="5"/>
        <v>115182.40198442177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1053.7157321964394</v>
      </c>
      <c r="W56" s="35">
        <v>1882.0750066639757</v>
      </c>
      <c r="X56" s="35">
        <v>1763.0261700680544</v>
      </c>
      <c r="Y56" s="35">
        <v>1746.7155568202672</v>
      </c>
      <c r="Z56" s="35">
        <v>1194.6014096442991</v>
      </c>
      <c r="AA56" s="35">
        <v>570.78062313077498</v>
      </c>
      <c r="AB56" s="35">
        <f t="shared" si="6"/>
        <v>8210.9144985238108</v>
      </c>
      <c r="AC56" s="35">
        <v>0</v>
      </c>
      <c r="AD56" s="35">
        <v>17600.401256429217</v>
      </c>
      <c r="AE56" s="35">
        <f t="shared" si="7"/>
        <v>17600.401256429217</v>
      </c>
      <c r="AF56" s="35">
        <v>0</v>
      </c>
      <c r="AG56" s="35">
        <v>39313.675851848857</v>
      </c>
      <c r="AH56" s="35">
        <f t="shared" si="8"/>
        <v>39313.675851848857</v>
      </c>
      <c r="AI56" s="35">
        <v>150000</v>
      </c>
      <c r="AJ56" s="35">
        <v>0</v>
      </c>
      <c r="AK56" s="35">
        <v>0</v>
      </c>
      <c r="AL56" s="35">
        <v>1064738.6016666666</v>
      </c>
      <c r="AM56" s="35">
        <v>180307.39359122363</v>
      </c>
      <c r="AN56" s="35">
        <v>150000</v>
      </c>
      <c r="AO56" s="35">
        <v>78271.472541810072</v>
      </c>
      <c r="AP56" s="41">
        <v>1395045.9952578903</v>
      </c>
      <c r="AQ56" s="41">
        <v>1395045.9952578903</v>
      </c>
      <c r="AR56" s="41">
        <v>3863</v>
      </c>
      <c r="AS56" s="41">
        <v>950619.91666666663</v>
      </c>
      <c r="AT56" s="41">
        <v>0</v>
      </c>
      <c r="AU56" s="41">
        <v>0</v>
      </c>
      <c r="AV56" s="41">
        <v>1395045.9952578903</v>
      </c>
      <c r="AW56" s="41" t="s">
        <v>79</v>
      </c>
      <c r="AX56" s="41" t="s">
        <v>79</v>
      </c>
      <c r="AY56" s="41" t="s">
        <v>79</v>
      </c>
      <c r="AZ56" s="35" t="s">
        <v>79</v>
      </c>
      <c r="BA56" s="42" t="s">
        <v>79</v>
      </c>
      <c r="BB56" s="41">
        <v>1395045.9952578903</v>
      </c>
      <c r="BC56" s="35">
        <v>0</v>
      </c>
      <c r="BD56" s="35">
        <v>1395045.9952578901</v>
      </c>
      <c r="BE56" s="41">
        <v>950619.91666666663</v>
      </c>
      <c r="BF56" s="41">
        <v>800619.91666666663</v>
      </c>
      <c r="BG56" s="35">
        <v>1245045.9952578903</v>
      </c>
      <c r="BH56" s="35">
        <v>5059.4486769707701</v>
      </c>
      <c r="BI56" s="35">
        <v>5107.9508285714292</v>
      </c>
      <c r="BJ56" s="35">
        <v>-9.4954225732482179E-3</v>
      </c>
      <c r="BK56" s="35">
        <v>1.4495422573248217E-2</v>
      </c>
      <c r="BL56" s="35">
        <v>0</v>
      </c>
      <c r="BM56" s="35">
        <v>18220.478971716948</v>
      </c>
      <c r="BN56" s="41">
        <v>1413266.4742296073</v>
      </c>
      <c r="BO56" s="41">
        <v>5743.0401932798131</v>
      </c>
      <c r="BP56" s="41" t="s">
        <v>80</v>
      </c>
      <c r="BQ56" s="41">
        <v>5743.0401932798131</v>
      </c>
      <c r="BR56" s="35">
        <v>-9.6715223484951096E-2</v>
      </c>
      <c r="BS56" s="35">
        <v>0</v>
      </c>
      <c r="BT56" s="35">
        <v>1413266.4742296073</v>
      </c>
      <c r="BU56" s="35">
        <v>0</v>
      </c>
      <c r="BV56" s="35">
        <v>1413266.4742296073</v>
      </c>
      <c r="BW56" s="35">
        <v>445056.55796470953</v>
      </c>
      <c r="BX56" s="35">
        <f t="shared" si="9"/>
        <v>968209.91626489768</v>
      </c>
      <c r="BY56" s="30"/>
      <c r="BZ56" s="35">
        <v>70</v>
      </c>
      <c r="CA56" s="35">
        <v>246.08333333333331</v>
      </c>
      <c r="CB56" s="35">
        <f t="shared" si="10"/>
        <v>176.08333333333331</v>
      </c>
    </row>
    <row r="57" spans="1:80" ht="15" customHeight="1" x14ac:dyDescent="0.25">
      <c r="A57" s="1">
        <v>57</v>
      </c>
      <c r="B57" s="31">
        <v>3156905</v>
      </c>
      <c r="C57" s="32" t="s">
        <v>131</v>
      </c>
      <c r="D57" s="33">
        <v>1013</v>
      </c>
      <c r="E57" s="33">
        <v>0</v>
      </c>
      <c r="F57" s="33">
        <v>1013</v>
      </c>
      <c r="G57" s="34">
        <v>0</v>
      </c>
      <c r="H57" s="34">
        <v>2929202.98</v>
      </c>
      <c r="I57" s="34">
        <v>1757153.16</v>
      </c>
      <c r="J57" s="35">
        <f t="shared" si="4"/>
        <v>4686356.1399999997</v>
      </c>
      <c r="K57" s="35">
        <v>0</v>
      </c>
      <c r="L57" s="35">
        <v>0</v>
      </c>
      <c r="M57" s="35">
        <v>0</v>
      </c>
      <c r="N57" s="35">
        <v>619126.52082251874</v>
      </c>
      <c r="O57" s="35">
        <f t="shared" si="5"/>
        <v>619126.52082251874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5279.9999999999982</v>
      </c>
      <c r="W57" s="35">
        <v>9300.0000000000109</v>
      </c>
      <c r="X57" s="35">
        <v>5250.0000000000009</v>
      </c>
      <c r="Y57" s="35">
        <v>15659.999999999989</v>
      </c>
      <c r="Z57" s="35">
        <v>2300.000000000005</v>
      </c>
      <c r="AA57" s="35">
        <v>9489.9999999999945</v>
      </c>
      <c r="AB57" s="35">
        <f t="shared" si="6"/>
        <v>47280</v>
      </c>
      <c r="AC57" s="35">
        <v>0</v>
      </c>
      <c r="AD57" s="35">
        <v>15073.980000000021</v>
      </c>
      <c r="AE57" s="35">
        <f t="shared" si="7"/>
        <v>15073.980000000021</v>
      </c>
      <c r="AF57" s="35">
        <v>0</v>
      </c>
      <c r="AG57" s="35">
        <v>384291.17382234836</v>
      </c>
      <c r="AH57" s="35">
        <f t="shared" si="8"/>
        <v>384291.17382234836</v>
      </c>
      <c r="AI57" s="35">
        <v>150000</v>
      </c>
      <c r="AJ57" s="35">
        <v>0</v>
      </c>
      <c r="AK57" s="35">
        <v>0</v>
      </c>
      <c r="AL57" s="35">
        <v>4686356.1399999997</v>
      </c>
      <c r="AM57" s="35">
        <v>1065771.674644867</v>
      </c>
      <c r="AN57" s="35">
        <v>150000</v>
      </c>
      <c r="AO57" s="35">
        <v>568090.72940460022</v>
      </c>
      <c r="AP57" s="41">
        <v>5902127.8146448666</v>
      </c>
      <c r="AQ57" s="41">
        <v>5902127.8146448666</v>
      </c>
      <c r="AR57" s="41">
        <v>0</v>
      </c>
      <c r="AS57" s="41">
        <v>0</v>
      </c>
      <c r="AT57" s="41">
        <v>0</v>
      </c>
      <c r="AU57" s="41">
        <v>0</v>
      </c>
      <c r="AV57" s="41">
        <v>5902127.8146448666</v>
      </c>
      <c r="AW57" s="41" t="s">
        <v>79</v>
      </c>
      <c r="AX57" s="41" t="s">
        <v>79</v>
      </c>
      <c r="AY57" s="41" t="s">
        <v>79</v>
      </c>
      <c r="AZ57" s="35" t="s">
        <v>79</v>
      </c>
      <c r="BA57" s="42" t="s">
        <v>79</v>
      </c>
      <c r="BB57" s="41">
        <v>5902127.8146448666</v>
      </c>
      <c r="BC57" s="35">
        <v>0</v>
      </c>
      <c r="BD57" s="35">
        <v>5902127.8146448666</v>
      </c>
      <c r="BE57" s="41">
        <v>0</v>
      </c>
      <c r="BF57" s="41">
        <v>-150000</v>
      </c>
      <c r="BG57" s="35">
        <v>5752127.8146448666</v>
      </c>
      <c r="BH57" s="35">
        <v>5678.3097874085552</v>
      </c>
      <c r="BI57" s="35">
        <v>5471.6186993788815</v>
      </c>
      <c r="BJ57" s="35">
        <v>3.7775126408778538E-2</v>
      </c>
      <c r="BK57" s="35">
        <v>0</v>
      </c>
      <c r="BL57" s="35">
        <v>0</v>
      </c>
      <c r="BM57" s="35">
        <v>0</v>
      </c>
      <c r="BN57" s="41">
        <v>5902127.8146448666</v>
      </c>
      <c r="BO57" s="41">
        <v>5826.3848120877265</v>
      </c>
      <c r="BP57" s="41" t="s">
        <v>80</v>
      </c>
      <c r="BQ57" s="41">
        <v>5826.3848120877265</v>
      </c>
      <c r="BR57" s="35">
        <v>2.4538157384048187E-2</v>
      </c>
      <c r="BS57" s="35">
        <v>0</v>
      </c>
      <c r="BT57" s="35">
        <v>5902127.8146448666</v>
      </c>
      <c r="BU57" s="35">
        <v>0</v>
      </c>
      <c r="BV57" s="35">
        <v>5902127.8146448666</v>
      </c>
      <c r="BW57" s="35">
        <v>5493487.6635819729</v>
      </c>
      <c r="BX57" s="35">
        <f t="shared" si="9"/>
        <v>408640.15106289368</v>
      </c>
      <c r="BY57" s="30"/>
      <c r="BZ57" s="35">
        <v>966</v>
      </c>
      <c r="CA57" s="35">
        <v>1013</v>
      </c>
      <c r="CB57" s="35">
        <f t="shared" si="10"/>
        <v>47</v>
      </c>
    </row>
    <row r="58" spans="1:80" ht="15" customHeight="1" x14ac:dyDescent="0.25">
      <c r="A58" s="1">
        <v>58</v>
      </c>
      <c r="B58" s="31">
        <v>3156906</v>
      </c>
      <c r="C58" s="32" t="s">
        <v>132</v>
      </c>
      <c r="D58" s="33">
        <v>681</v>
      </c>
      <c r="E58" s="33">
        <v>0</v>
      </c>
      <c r="F58" s="33">
        <v>681</v>
      </c>
      <c r="G58" s="34">
        <v>0</v>
      </c>
      <c r="H58" s="34">
        <v>1570606.6199999999</v>
      </c>
      <c r="I58" s="34">
        <v>1663019.9549999998</v>
      </c>
      <c r="J58" s="35">
        <f t="shared" si="4"/>
        <v>3233626.5749999997</v>
      </c>
      <c r="K58" s="35">
        <v>0</v>
      </c>
      <c r="L58" s="35">
        <v>0</v>
      </c>
      <c r="M58" s="35">
        <v>0</v>
      </c>
      <c r="N58" s="35">
        <v>427770.08126409206</v>
      </c>
      <c r="O58" s="35">
        <f t="shared" si="5"/>
        <v>427770.08126409206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3509.9999999999986</v>
      </c>
      <c r="W58" s="35">
        <v>6700.0000000000018</v>
      </c>
      <c r="X58" s="35">
        <v>8329.9999999999873</v>
      </c>
      <c r="Y58" s="35">
        <v>9360.0000000000236</v>
      </c>
      <c r="Z58" s="35">
        <v>1799.9999999999993</v>
      </c>
      <c r="AA58" s="35">
        <v>3769.9999999999968</v>
      </c>
      <c r="AB58" s="35">
        <f t="shared" si="6"/>
        <v>33470.000000000007</v>
      </c>
      <c r="AC58" s="35">
        <v>0</v>
      </c>
      <c r="AD58" s="35">
        <v>110479.43009865448</v>
      </c>
      <c r="AE58" s="35">
        <f t="shared" si="7"/>
        <v>110479.43009865448</v>
      </c>
      <c r="AF58" s="35">
        <v>0</v>
      </c>
      <c r="AG58" s="35">
        <v>428356.80921667168</v>
      </c>
      <c r="AH58" s="35">
        <f t="shared" si="8"/>
        <v>428356.80921667168</v>
      </c>
      <c r="AI58" s="35">
        <v>150000</v>
      </c>
      <c r="AJ58" s="35">
        <v>0</v>
      </c>
      <c r="AK58" s="35">
        <v>0</v>
      </c>
      <c r="AL58" s="35">
        <v>3233626.5749999997</v>
      </c>
      <c r="AM58" s="35">
        <v>1000076.3205794182</v>
      </c>
      <c r="AN58" s="35">
        <v>150000</v>
      </c>
      <c r="AO58" s="35">
        <v>555321.48171808082</v>
      </c>
      <c r="AP58" s="41">
        <v>4383702.8955794182</v>
      </c>
      <c r="AQ58" s="41">
        <v>4383702.8955794182</v>
      </c>
      <c r="AR58" s="41">
        <v>0</v>
      </c>
      <c r="AS58" s="41">
        <v>0</v>
      </c>
      <c r="AT58" s="41">
        <v>0</v>
      </c>
      <c r="AU58" s="41">
        <v>0</v>
      </c>
      <c r="AV58" s="41">
        <v>4383702.8955794182</v>
      </c>
      <c r="AW58" s="41" t="s">
        <v>79</v>
      </c>
      <c r="AX58" s="41" t="s">
        <v>79</v>
      </c>
      <c r="AY58" s="41" t="s">
        <v>79</v>
      </c>
      <c r="AZ58" s="35" t="s">
        <v>79</v>
      </c>
      <c r="BA58" s="42" t="s">
        <v>79</v>
      </c>
      <c r="BB58" s="41">
        <v>4383702.8955794182</v>
      </c>
      <c r="BC58" s="35">
        <v>0</v>
      </c>
      <c r="BD58" s="35">
        <v>4383702.8955794182</v>
      </c>
      <c r="BE58" s="41">
        <v>0</v>
      </c>
      <c r="BF58" s="41">
        <v>-150000</v>
      </c>
      <c r="BG58" s="35">
        <v>4233702.8955794182</v>
      </c>
      <c r="BH58" s="35">
        <v>6216.8911829360031</v>
      </c>
      <c r="BI58" s="35">
        <v>5928.2555025449101</v>
      </c>
      <c r="BJ58" s="35">
        <v>4.8688130980047359E-2</v>
      </c>
      <c r="BK58" s="35">
        <v>0</v>
      </c>
      <c r="BL58" s="35">
        <v>0</v>
      </c>
      <c r="BM58" s="35">
        <v>0</v>
      </c>
      <c r="BN58" s="41">
        <v>4383702.8955794182</v>
      </c>
      <c r="BO58" s="41">
        <v>6437.1555001166198</v>
      </c>
      <c r="BP58" s="41" t="s">
        <v>80</v>
      </c>
      <c r="BQ58" s="41">
        <v>6437.1555001166198</v>
      </c>
      <c r="BR58" s="35">
        <v>3.5868113903631205E-2</v>
      </c>
      <c r="BS58" s="35">
        <v>0</v>
      </c>
      <c r="BT58" s="35">
        <v>4383702.8955794182</v>
      </c>
      <c r="BU58" s="35">
        <v>0</v>
      </c>
      <c r="BV58" s="35">
        <v>4383702.8955794182</v>
      </c>
      <c r="BW58" s="35">
        <v>4151126.7857282539</v>
      </c>
      <c r="BX58" s="35">
        <f t="shared" si="9"/>
        <v>232576.10985116428</v>
      </c>
      <c r="BY58" s="30"/>
      <c r="BZ58" s="35">
        <v>668</v>
      </c>
      <c r="CA58" s="35">
        <v>681</v>
      </c>
      <c r="CB58" s="35">
        <f t="shared" si="10"/>
        <v>13</v>
      </c>
    </row>
  </sheetData>
  <mergeCells count="3">
    <mergeCell ref="B5:C5"/>
    <mergeCell ref="B2:BX2"/>
    <mergeCell ref="BZ2:CB2"/>
  </mergeCells>
  <pageMargins left="0.25" right="0.25" top="0.75" bottom="0.75" header="0.3" footer="0.3"/>
  <pageSetup paperSize="8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65CE2CA-BE5C-4E75-AA67-B332500CF22C}">
            <xm:f>'\\Ntserver_it1\ac_users\Children, Schools and Families\BUDGETS\Budget 2019-20\Schools Budgets 19-20\Jan APT\[Jan APT 201920 MR.xlsx]Proforma'!#REF!=""</xm:f>
            <x14:dxf>
              <fill>
                <patternFill patternType="darkGray">
                  <fgColor theme="1" tint="0.34998626667073579"/>
                  <bgColor rgb="FFCCCCFF"/>
                </patternFill>
              </fill>
            </x14:dxf>
          </x14:cfRule>
          <xm:sqref>AQ6:AU58</xm:sqref>
        </x14:conditionalFormatting>
        <x14:conditionalFormatting xmlns:xm="http://schemas.microsoft.com/office/excel/2006/main">
          <x14:cfRule type="expression" priority="2" id="{C87A9A92-56E4-4F9A-99FA-8DBFF7B51FB8}">
            <xm:f>'\\Ntserver_it1\ac_users\Children, Schools and Families\BUDGETS\Budget 2019-20\Schools Budgets 19-20\Jan APT\[Jan APT 201920 MR.xlsx]Proforma'!#REF!=""</xm:f>
            <x14:dxf>
              <fill>
                <patternFill patternType="darkGray">
                  <fgColor theme="1" tint="0.34998626667073579"/>
                  <bgColor rgb="FFCCCCFF"/>
                </patternFill>
              </fill>
            </x14:dxf>
          </x14:cfRule>
          <xm:sqref>BO6:BP58</xm:sqref>
        </x14:conditionalFormatting>
        <x14:conditionalFormatting xmlns:xm="http://schemas.microsoft.com/office/excel/2006/main">
          <x14:cfRule type="expression" priority="1" id="{7A8990E7-02B4-4F86-A1A4-EBE5B494B7AA}">
            <xm:f>'\\Ntserver_it1\ac_users\Children, Schools and Families\BUDGETS\Budget 2019-20\Schools Budgets 19-20\Jan APT\[Jan APT 201920 MR.xlsx]Proforma'!#REF!="No"</xm:f>
            <x14:dxf>
              <fill>
                <patternFill patternType="darkGray">
                  <fgColor theme="1" tint="0.34998626667073579"/>
                </patternFill>
              </fill>
            </x14:dxf>
          </x14:cfRule>
          <xm:sqref>AW6:BA58</xm:sqref>
        </x14:conditionalFormatting>
        <x14:conditionalFormatting xmlns:xm="http://schemas.microsoft.com/office/excel/2006/main">
          <x14:cfRule type="expression" priority="4" id="{5C971AC1-3214-4C94-9E6B-8BF6576C6E6E}">
            <xm:f>AND('\\Ntserver_it1\ac_users\Children, Schools and Families\BUDGETS\Budget 2019-20\Schools Budgets 19-20\Jan APT\[Jan APT 201920 MR.xlsx]Proforma'!#REF!="",'\\Ntserver_it1\ac_users\Children, Schools and Families\BUDGETS\Budget 2019-20\Schools Budgets 19-20\Jan APT\[Jan APT 201920 MR.xlsx]Proforma'!#REF!="No")</xm:f>
            <x14:dxf>
              <fill>
                <patternFill patternType="darkGray">
                  <fgColor theme="1" tint="0.34998626667073579"/>
                  <bgColor rgb="FFCCCCFF"/>
                </patternFill>
              </fill>
            </x14:dxf>
          </x14:cfRule>
          <xm:sqref>BE6:BF58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7064F37857245A064D62789927899" ma:contentTypeVersion="1" ma:contentTypeDescription="Create a new document." ma:contentTypeScope="" ma:versionID="e8b081f741e433876d3171b65d8869a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c06a9f54ef76a703a1431fcddf18b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0876ED-3DAC-4DCD-B7C9-4451B7D9AC4A}"/>
</file>

<file path=customXml/itemProps2.xml><?xml version="1.0" encoding="utf-8"?>
<ds:datastoreItem xmlns:ds="http://schemas.openxmlformats.org/officeDocument/2006/customXml" ds:itemID="{B1D62E68-18C5-4E2B-B129-0B04EC33EB05}"/>
</file>

<file path=customXml/itemProps3.xml><?xml version="1.0" encoding="utf-8"?>
<ds:datastoreItem xmlns:ds="http://schemas.openxmlformats.org/officeDocument/2006/customXml" ds:itemID="{69AEC1B6-9DE4-40D3-9DD6-552E6020AD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Michele Ralston</dc:creator>
  <cp:lastModifiedBy>Michele Ralston</cp:lastModifiedBy>
  <cp:lastPrinted>2019-01-21T11:31:05Z</cp:lastPrinted>
  <dcterms:created xsi:type="dcterms:W3CDTF">2019-01-18T15:46:18Z</dcterms:created>
  <dcterms:modified xsi:type="dcterms:W3CDTF">2019-01-21T12:29:30Z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0x01010080D7064F37857245A064D62789927899</vt:lpwstr>
  </property>
</Properties>
</file>