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ISB Schools Forum" sheetId="1" r:id="rId1"/>
  </sheets>
  <externalReferences>
    <externalReference r:id="rId2"/>
  </externalReferences>
  <definedNames>
    <definedName name="_xlnm._FilterDatabase" localSheetId="0" hidden="1">'ISB Schools Forum'!$A$4:$BY$57</definedName>
    <definedName name="Adjustments_To_PY_SBS">'[1]Local Factors'!$AA$5</definedName>
    <definedName name="All_distance_threshold">[1]Proforma!$D$44</definedName>
    <definedName name="All_PupilNo_threshold">[1]Proforma!$G$44</definedName>
    <definedName name="AWPU_KS3_Rate">[1]Proforma!$E$12</definedName>
    <definedName name="AWPU_KS4_Rate">[1]Proforma!$E$13</definedName>
    <definedName name="AWPU_Pri_Rate">[1]Proforma!$E$11</definedName>
    <definedName name="AWPU_Primary_DD_rate">'[1]De Delegation'!$X$8</definedName>
    <definedName name="AWPU_Sec_DD_rate">'[1]De Delegation'!$Y$9</definedName>
    <definedName name="Capping_Scaling_YesNo">[1]Proforma!$J$61</definedName>
    <definedName name="Ceiling">[1]Proforma!$D$62</definedName>
    <definedName name="EAL_Pri">[1]Proforma!$E$25</definedName>
    <definedName name="EAL_Pri_DD_rate">'[1]De Delegation'!$X$21</definedName>
    <definedName name="EAL_Pri_Option">[1]Proforma!$D$25</definedName>
    <definedName name="EAL_Sec">[1]Proforma!$F$26</definedName>
    <definedName name="EAL_Sec_DD_rate">'[1]De Delegation'!$Y$22</definedName>
    <definedName name="EAL_Sec_Option">[1]Proforma!$D$26</definedName>
    <definedName name="Exc_Cir1_Total">'[1]New ISB'!$AI$5</definedName>
    <definedName name="Exc_Cir2_Total">'[1]New ISB'!$AJ$5</definedName>
    <definedName name="Exc_Cir3_Total">'[1]New ISB'!$AK$5</definedName>
    <definedName name="Exc_Cir4_Total">'[1]New ISB'!$AL$5</definedName>
    <definedName name="Exc_Cir5_Total">'[1]New ISB'!$AM$5</definedName>
    <definedName name="Exc_Cir6_Total">'[1]New ISB'!$AN$5</definedName>
    <definedName name="Fringe_Total">'[1]New ISB'!$AE$5</definedName>
    <definedName name="FSM_Pri_DD_rate">'[1]De Delegation'!$X$10</definedName>
    <definedName name="FSM_Pri_Option">[1]Proforma!$D$15</definedName>
    <definedName name="FSM_Pri_Rate">[1]Proforma!$E$15</definedName>
    <definedName name="FSM_Sec_DD_rate">'[1]De Delegation'!$Y$11</definedName>
    <definedName name="FSM_Sec_Option">[1]Proforma!$D$16</definedName>
    <definedName name="FSM_Sec_Rate">[1]Proforma!$F$16</definedName>
    <definedName name="IDACI_B1_Pri">[1]Proforma!$E$17</definedName>
    <definedName name="IDACI_B1_Pri_DD_rate">'[1]De Delegation'!$X$12</definedName>
    <definedName name="IDACI_B1_Sec">[1]Proforma!$F$17</definedName>
    <definedName name="IDACI_B1_Sec_DD_rate">'[1]De Delegation'!$Y$12</definedName>
    <definedName name="IDACI_B2_Pri">[1]Proforma!$E$18</definedName>
    <definedName name="IDACI_B2_Pri_DD_rate">'[1]De Delegation'!$X$13</definedName>
    <definedName name="IDACI_B2_Sec">[1]Proforma!$F$18</definedName>
    <definedName name="IDACI_B2_Sec_DD_rate">'[1]De Delegation'!$Y$13</definedName>
    <definedName name="IDACI_B3_Pri">[1]Proforma!$E$19</definedName>
    <definedName name="IDACI_B3_Pri_DD_rate">'[1]De Delegation'!$X$14</definedName>
    <definedName name="IDACI_B3_Sec">[1]Proforma!$F$19</definedName>
    <definedName name="IDACI_B3_Sec_DD_rate">'[1]De Delegation'!$Y$14</definedName>
    <definedName name="IDACI_B4_Pri">[1]Proforma!$E$20</definedName>
    <definedName name="IDACI_B4_Pri_DD_rate">'[1]De Delegation'!$X$15</definedName>
    <definedName name="IDACI_B4_Sec">[1]Proforma!$F$20</definedName>
    <definedName name="IDACI_B4_Sec_DD_rate">'[1]De Delegation'!$Y$15</definedName>
    <definedName name="IDACI_B5_Pri">[1]Proforma!$E$21</definedName>
    <definedName name="IDACI_B5_Pri_DD_rate">'[1]De Delegation'!$X$16</definedName>
    <definedName name="IDACI_B5_Sec">[1]Proforma!$F$21</definedName>
    <definedName name="IDACI_B5_Sec_DD_rate">'[1]De Delegation'!$Y$16</definedName>
    <definedName name="IDACI_B6_Pri">[1]Proforma!$E$22</definedName>
    <definedName name="IDACI_B6_Pri_DD_rate">'[1]De Delegation'!$X$17</definedName>
    <definedName name="IDACI_B6_Sec">[1]Proforma!$F$22</definedName>
    <definedName name="IDACI_B6_Sec_DD_rate">'[1]De Delegation'!$Y$17</definedName>
    <definedName name="LAC_Pri_DD_rate">'[1]De Delegation'!$X$18</definedName>
    <definedName name="LAC_Rate">[1]Proforma!$E$24</definedName>
    <definedName name="LAC_Sec_DD_rate">'[1]De Delegation'!$Y$18</definedName>
    <definedName name="LCHI_Pri">[1]Proforma!$F$29</definedName>
    <definedName name="LCHI_Pri_DD_rate">'[1]De Delegation'!$X$19</definedName>
    <definedName name="LCHI_Pri_Option">[1]Proforma!$D$30</definedName>
    <definedName name="LCHI_Sec">[1]Proforma!$F$31</definedName>
    <definedName name="LCHI_Sec_DD_rate">'[1]De Delegation'!$Y$20</definedName>
    <definedName name="Lump_sum_Pri_DD_rate">'[1]De Delegation'!$X$24</definedName>
    <definedName name="Lump_sum_Sec_DD_rate">'[1]De Delegation'!$Y$24</definedName>
    <definedName name="Lump_Sum_total">'[1]New ISB'!$AC$5</definedName>
    <definedName name="MFG_Total">'[1]New ISB'!$BA$5</definedName>
    <definedName name="Mid_distance_threshold">[1]Proforma!$D$43</definedName>
    <definedName name="Mid_PupilNo_threshold">[1]Proforma!$G$43</definedName>
    <definedName name="Mobility_Pri">[1]Proforma!$E$27</definedName>
    <definedName name="Mobility_Pri_DD_Rate">'[1]De Delegation'!$X$23</definedName>
    <definedName name="Mobility_Sec">[1]Proforma!$F$27</definedName>
    <definedName name="Mobility_Sec_DD_Rate">'[1]De Delegation'!$Y$23</definedName>
    <definedName name="Notional_SEN_AWPU_KS3">[1]Proforma!$L$12</definedName>
    <definedName name="Notional_SEN_AWPU_KS4">[1]Proforma!$L$13</definedName>
    <definedName name="Notional_SEN_AWPU_Pri">[1]Proforma!$L$11</definedName>
    <definedName name="Notional_SEN_EAL_Pri">[1]Proforma!$L$25</definedName>
    <definedName name="Notional_SEN_EAL_Sec">[1]Proforma!$M$26</definedName>
    <definedName name="Notional_SEN_ExCir2">[1]Proforma!$L$52</definedName>
    <definedName name="Notional_SEN_ExCir3">[1]Proforma!$L$53</definedName>
    <definedName name="Notional_SEN_ExCir4">[1]Proforma!$L$54</definedName>
    <definedName name="Notional_SEN_ExCir5">[1]Proforma!$L$55</definedName>
    <definedName name="Notional_SEN_ExCir6">[1]Proforma!$L$56</definedName>
    <definedName name="Notional_SEN_FSM_Pri">[1]Proforma!$L$15</definedName>
    <definedName name="Notional_SEN_FSM_Sec">[1]Proforma!$M$16</definedName>
    <definedName name="Notional_SEN_IDACI_B1_Pri">[1]Proforma!$L$17</definedName>
    <definedName name="Notional_SEN_IDACI_B1_Sec">[1]Proforma!$M$17</definedName>
    <definedName name="Notional_SEN_IDACI_B2_Pri">[1]Proforma!$L$18</definedName>
    <definedName name="Notional_SEN_IDACI_B2_Sec">[1]Proforma!$M$18</definedName>
    <definedName name="Notional_SEN_IDACI_B3_Pri">[1]Proforma!$L$19</definedName>
    <definedName name="Notional_SEN_IDACI_B3_Sec">[1]Proforma!$M$19</definedName>
    <definedName name="Notional_SEN_IDACI_B4_Pri">[1]Proforma!$L$20</definedName>
    <definedName name="Notional_SEN_IDACI_B4_Sec">[1]Proforma!$M$20</definedName>
    <definedName name="Notional_SEN_IDACI_B5_Pri">[1]Proforma!$L$21</definedName>
    <definedName name="Notional_SEN_IDACI_B5_Sec">[1]Proforma!$M$21</definedName>
    <definedName name="Notional_SEN_IDACI_B6_Pri">[1]Proforma!$L$22</definedName>
    <definedName name="Notional_SEN_IDACI_B6_Sec">[1]Proforma!$M$22</definedName>
    <definedName name="Notional_SEN_LAC">[1]Proforma!$L$24</definedName>
    <definedName name="Notional_SEN_LCHI_Pri">[1]Proforma!$L$29</definedName>
    <definedName name="Notional_SEN_LCHI_Sec">[1]Proforma!$M$31</definedName>
    <definedName name="Notional_SEN_Lump_sum_Pri">[1]Proforma!$L$38</definedName>
    <definedName name="Notional_SEN_Lump_sum_Sec">[1]Proforma!$M$38</definedName>
    <definedName name="Notional_SEN_Mobility_Pri">[1]Proforma!$L$27</definedName>
    <definedName name="Notional_SEN_Mobility_Sec">[1]Proforma!$M$27</definedName>
    <definedName name="Notional_SEN_PFI">[1]Proforma!$L$48</definedName>
    <definedName name="Notional_SEN_Rates">[1]Proforma!$L$47</definedName>
    <definedName name="Notional_SEN_Sparsity_Pri">[1]Proforma!$L$39</definedName>
    <definedName name="Notional_SEN_Sparsity_Sec">[1]Proforma!$M$39</definedName>
    <definedName name="Notional_SEN_Split_sites">[1]Proforma!$L$46</definedName>
    <definedName name="PFI_Total">'[1]New ISB'!$AH$5</definedName>
    <definedName name="Pri_distance_threshold">[1]Proforma!$D$41</definedName>
    <definedName name="Pri_PupilNo_threshold">[1]Proforma!$G$41</definedName>
    <definedName name="Primary_Lump_sum">[1]Proforma!$F$38</definedName>
    <definedName name="_xlnm.Print_Area" localSheetId="0">'ISB Schools Forum'!$B$3:$Y$57</definedName>
    <definedName name="Rates_Total">'[1]New ISB'!$AG$5</definedName>
    <definedName name="Reasons_list">'[1]Inputs &amp; Adjustments'!$CO$6:$CO$13</definedName>
    <definedName name="Reception_Uplift_YesNo">[1]Proforma!$E$9</definedName>
    <definedName name="Scaling_Factor">[1]Proforma!$G$62</definedName>
    <definedName name="School_list">'[1]New ISB'!$C$6:$C$661</definedName>
    <definedName name="Sec_distance_threshold">[1]Proforma!$D$42</definedName>
    <definedName name="Sec_PupilNo_threshold">[1]Proforma!$G$42</definedName>
    <definedName name="Secondary_Lump_Sum">[1]Proforma!$G$38</definedName>
    <definedName name="Sparsity_All_lump_sum">[1]Proforma!$I$39</definedName>
    <definedName name="Sparsity_Mid_lump_sum">[1]Proforma!$H$39</definedName>
    <definedName name="Sparsity_Pri_DD_percentage">'[1]De Delegation'!$X$26</definedName>
    <definedName name="Sparsity_Pri_lump_sum">[1]Proforma!$F$39</definedName>
    <definedName name="Sparsity_Sec_DD_percentage">'[1]De Delegation'!$Y$26</definedName>
    <definedName name="Sparsity_Sec_lump_sum">[1]Proforma!$G$39</definedName>
    <definedName name="Sparsity_Total">'[1]New ISB'!$AD$5</definedName>
    <definedName name="Split_Sites_Total">'[1]New ISB'!$AF$5</definedName>
    <definedName name="Tapered_all_lump_sum">[1]Proforma!$K$44</definedName>
    <definedName name="Tapered_mid_lump_sum">[1]Proforma!$K$43</definedName>
    <definedName name="Tapered_primary_lump_sum">[1]Proforma!$K$41</definedName>
    <definedName name="Tapered_secondary_lump_sum">[1]Proforma!$K$42</definedName>
    <definedName name="Total_Notional_SEN">'[1]New ISB'!$AR$5</definedName>
    <definedName name="Total_Primary_funding">'[1]New ISB'!$AT$5</definedName>
    <definedName name="Total_Secondary_Funding">'[1]New ISB'!$AU$5</definedName>
  </definedNames>
  <calcPr calcId="145621"/>
</workbook>
</file>

<file path=xl/calcChain.xml><?xml version="1.0" encoding="utf-8"?>
<calcChain xmlns="http://schemas.openxmlformats.org/spreadsheetml/2006/main">
  <c r="N57" i="1" l="1"/>
  <c r="P57" i="1" s="1"/>
  <c r="S57" i="1" s="1"/>
  <c r="U57" i="1" s="1"/>
  <c r="N56" i="1"/>
  <c r="P56" i="1" s="1"/>
  <c r="S56" i="1" s="1"/>
  <c r="U56" i="1" s="1"/>
  <c r="N55" i="1"/>
  <c r="P55" i="1" s="1"/>
  <c r="S55" i="1" s="1"/>
  <c r="U55" i="1" s="1"/>
  <c r="N54" i="1"/>
  <c r="P54" i="1" s="1"/>
  <c r="S54" i="1" s="1"/>
  <c r="U54" i="1" s="1"/>
  <c r="N53" i="1"/>
  <c r="P53" i="1" s="1"/>
  <c r="S53" i="1" s="1"/>
  <c r="U53" i="1" s="1"/>
  <c r="N52" i="1"/>
  <c r="P52" i="1" s="1"/>
  <c r="S52" i="1" s="1"/>
  <c r="U52" i="1" s="1"/>
  <c r="N51" i="1"/>
  <c r="P51" i="1" s="1"/>
  <c r="S51" i="1" s="1"/>
  <c r="U51" i="1" s="1"/>
  <c r="N50" i="1"/>
  <c r="P50" i="1" s="1"/>
  <c r="S50" i="1" s="1"/>
  <c r="U50" i="1" s="1"/>
  <c r="N49" i="1"/>
  <c r="P49" i="1" s="1"/>
  <c r="S49" i="1" s="1"/>
  <c r="U49" i="1" s="1"/>
  <c r="N48" i="1"/>
  <c r="P48" i="1" s="1"/>
  <c r="S48" i="1" s="1"/>
  <c r="U48" i="1" s="1"/>
  <c r="N47" i="1"/>
  <c r="P47" i="1" s="1"/>
  <c r="S47" i="1" s="1"/>
  <c r="U47" i="1" s="1"/>
  <c r="N46" i="1"/>
  <c r="P46" i="1" s="1"/>
  <c r="S46" i="1" s="1"/>
  <c r="U46" i="1" s="1"/>
  <c r="N45" i="1"/>
  <c r="P45" i="1" s="1"/>
  <c r="S45" i="1" s="1"/>
  <c r="U45" i="1" s="1"/>
  <c r="N44" i="1"/>
  <c r="P44" i="1" s="1"/>
  <c r="S44" i="1" s="1"/>
  <c r="U44" i="1" s="1"/>
  <c r="N43" i="1"/>
  <c r="P43" i="1" s="1"/>
  <c r="S43" i="1" s="1"/>
  <c r="U43" i="1" s="1"/>
  <c r="N42" i="1"/>
  <c r="P42" i="1" s="1"/>
  <c r="S42" i="1" s="1"/>
  <c r="U42" i="1" s="1"/>
  <c r="N41" i="1"/>
  <c r="P41" i="1" s="1"/>
  <c r="S41" i="1" s="1"/>
  <c r="U41" i="1" s="1"/>
  <c r="N40" i="1"/>
  <c r="P40" i="1" s="1"/>
  <c r="S40" i="1" s="1"/>
  <c r="U40" i="1" s="1"/>
  <c r="N39" i="1"/>
  <c r="P39" i="1" s="1"/>
  <c r="S39" i="1" s="1"/>
  <c r="U39" i="1" s="1"/>
  <c r="N38" i="1"/>
  <c r="P38" i="1" s="1"/>
  <c r="S38" i="1" s="1"/>
  <c r="U38" i="1" s="1"/>
  <c r="N37" i="1"/>
  <c r="P37" i="1" s="1"/>
  <c r="S37" i="1" s="1"/>
  <c r="U37" i="1" s="1"/>
  <c r="N36" i="1"/>
  <c r="P36" i="1" s="1"/>
  <c r="S36" i="1" s="1"/>
  <c r="U36" i="1" s="1"/>
  <c r="N35" i="1"/>
  <c r="P35" i="1" s="1"/>
  <c r="S35" i="1" s="1"/>
  <c r="U35" i="1" s="1"/>
  <c r="N34" i="1"/>
  <c r="P34" i="1" s="1"/>
  <c r="S34" i="1" s="1"/>
  <c r="U34" i="1" s="1"/>
  <c r="N33" i="1"/>
  <c r="P33" i="1" s="1"/>
  <c r="S33" i="1" s="1"/>
  <c r="U33" i="1" s="1"/>
  <c r="N32" i="1"/>
  <c r="P32" i="1" s="1"/>
  <c r="S32" i="1" s="1"/>
  <c r="U32" i="1" s="1"/>
  <c r="N31" i="1"/>
  <c r="P31" i="1" s="1"/>
  <c r="S31" i="1" s="1"/>
  <c r="U31" i="1" s="1"/>
  <c r="N30" i="1"/>
  <c r="P30" i="1" s="1"/>
  <c r="S30" i="1" s="1"/>
  <c r="U30" i="1" s="1"/>
  <c r="N29" i="1"/>
  <c r="P29" i="1" s="1"/>
  <c r="S29" i="1" s="1"/>
  <c r="U29" i="1" s="1"/>
  <c r="N28" i="1"/>
  <c r="P28" i="1" s="1"/>
  <c r="S28" i="1" s="1"/>
  <c r="U28" i="1" s="1"/>
  <c r="N27" i="1"/>
  <c r="P27" i="1" s="1"/>
  <c r="S27" i="1" s="1"/>
  <c r="U27" i="1" s="1"/>
  <c r="N26" i="1"/>
  <c r="P26" i="1" s="1"/>
  <c r="S26" i="1" s="1"/>
  <c r="U26" i="1" s="1"/>
  <c r="N25" i="1"/>
  <c r="P25" i="1" s="1"/>
  <c r="S25" i="1" s="1"/>
  <c r="U25" i="1" s="1"/>
  <c r="N24" i="1"/>
  <c r="P24" i="1" s="1"/>
  <c r="S24" i="1" s="1"/>
  <c r="U24" i="1" s="1"/>
  <c r="N23" i="1"/>
  <c r="P23" i="1" s="1"/>
  <c r="S23" i="1" s="1"/>
  <c r="U23" i="1" s="1"/>
  <c r="N22" i="1"/>
  <c r="P22" i="1" s="1"/>
  <c r="S22" i="1" s="1"/>
  <c r="U22" i="1" s="1"/>
  <c r="N21" i="1"/>
  <c r="P21" i="1" s="1"/>
  <c r="S21" i="1" s="1"/>
  <c r="U21" i="1" s="1"/>
  <c r="N20" i="1"/>
  <c r="P20" i="1" s="1"/>
  <c r="S20" i="1" s="1"/>
  <c r="U20" i="1" s="1"/>
  <c r="N19" i="1"/>
  <c r="P19" i="1" s="1"/>
  <c r="S19" i="1" s="1"/>
  <c r="U19" i="1" s="1"/>
  <c r="N18" i="1"/>
  <c r="P18" i="1" s="1"/>
  <c r="S18" i="1" s="1"/>
  <c r="U18" i="1" s="1"/>
  <c r="N17" i="1"/>
  <c r="P17" i="1" s="1"/>
  <c r="S17" i="1" s="1"/>
  <c r="U17" i="1" s="1"/>
  <c r="N16" i="1"/>
  <c r="P16" i="1" s="1"/>
  <c r="S16" i="1" s="1"/>
  <c r="U16" i="1" s="1"/>
  <c r="N15" i="1"/>
  <c r="P15" i="1" s="1"/>
  <c r="S15" i="1" s="1"/>
  <c r="U15" i="1" s="1"/>
  <c r="N14" i="1"/>
  <c r="P14" i="1" s="1"/>
  <c r="S14" i="1" s="1"/>
  <c r="U14" i="1" s="1"/>
  <c r="N13" i="1"/>
  <c r="P13" i="1" s="1"/>
  <c r="S13" i="1" s="1"/>
  <c r="U13" i="1" s="1"/>
  <c r="N12" i="1"/>
  <c r="P12" i="1" s="1"/>
  <c r="S12" i="1" s="1"/>
  <c r="U12" i="1" s="1"/>
  <c r="N11" i="1"/>
  <c r="P11" i="1" s="1"/>
  <c r="S11" i="1" s="1"/>
  <c r="U11" i="1" s="1"/>
  <c r="N10" i="1"/>
  <c r="P10" i="1" s="1"/>
  <c r="S10" i="1" s="1"/>
  <c r="U10" i="1" s="1"/>
  <c r="N9" i="1"/>
  <c r="P9" i="1" s="1"/>
  <c r="S9" i="1" s="1"/>
  <c r="U9" i="1" s="1"/>
  <c r="N8" i="1"/>
  <c r="P8" i="1" s="1"/>
  <c r="S8" i="1" s="1"/>
  <c r="U8" i="1" s="1"/>
  <c r="N7" i="1"/>
  <c r="P7" i="1" s="1"/>
  <c r="S7" i="1" s="1"/>
  <c r="U7" i="1" s="1"/>
  <c r="N6" i="1"/>
  <c r="P6" i="1" s="1"/>
  <c r="S6" i="1" s="1"/>
  <c r="U6" i="1" s="1"/>
  <c r="Y5" i="1"/>
  <c r="X5" i="1"/>
  <c r="W5" i="1"/>
  <c r="T5" i="1"/>
  <c r="R5" i="1"/>
  <c r="Q5" i="1"/>
  <c r="O5" i="1"/>
  <c r="M5" i="1"/>
  <c r="L5" i="1"/>
  <c r="K5" i="1"/>
  <c r="J5" i="1"/>
  <c r="I5" i="1"/>
  <c r="H5" i="1"/>
  <c r="G5" i="1"/>
  <c r="F5" i="1"/>
  <c r="E5" i="1"/>
  <c r="U5" i="1" l="1"/>
  <c r="S5" i="1"/>
  <c r="P5" i="1"/>
  <c r="N5" i="1"/>
</calcChain>
</file>

<file path=xl/comments1.xml><?xml version="1.0" encoding="utf-8"?>
<comments xmlns="http://schemas.openxmlformats.org/spreadsheetml/2006/main">
  <authors>
    <author>PAREKH, Mukesh</author>
    <author>BAXTER, William</author>
  </authors>
  <commentList>
    <comment ref="N4" authorId="0">
      <text>
        <r>
          <rPr>
            <sz val="8"/>
            <color indexed="81"/>
            <rFont val="Tahoma"/>
            <family val="2"/>
          </rPr>
          <t>Sum of columns AO to AQ plus column U of the Local Factors sheet 
(Other Adjustment to 15-16 Budget shares)</t>
        </r>
      </text>
    </comment>
    <comment ref="O4" authorId="0">
      <text>
        <r>
          <rPr>
            <sz val="8"/>
            <color indexed="81"/>
            <rFont val="Tahoma"/>
            <family val="2"/>
          </rPr>
          <t>MFG Value adjustment * 16-17 MFG Unit Value * 17-18 Base NOR</t>
        </r>
      </text>
    </comment>
    <comment ref="P4" authorId="0">
      <text>
        <r>
          <rPr>
            <sz val="8"/>
            <color indexed="81"/>
            <rFont val="Tahoma"/>
            <family val="2"/>
          </rPr>
          <t xml:space="preserve"> Total Allocation + 17-18 MFG adjustment</t>
        </r>
      </text>
    </comment>
    <comment ref="Q4" authorId="0">
      <text>
        <r>
          <rPr>
            <sz val="8"/>
            <color indexed="81"/>
            <rFont val="Tahoma"/>
            <family val="2"/>
          </rPr>
          <t xml:space="preserve">Total De-delegation as a negative value as calculated in the De-delegation sheet
</t>
        </r>
      </text>
    </comment>
    <comment ref="R4" authorId="1">
      <text>
        <r>
          <rPr>
            <sz val="9"/>
            <color indexed="81"/>
            <rFont val="Tahoma"/>
            <family val="2"/>
          </rPr>
          <t>Total amount as a negative value as calculated in the Education Functions sheet</t>
        </r>
      </text>
    </comment>
    <comment ref="S4" authorId="1">
      <text>
        <r>
          <rPr>
            <sz val="9"/>
            <color indexed="81"/>
            <rFont val="Tahoma"/>
            <family val="2"/>
          </rPr>
          <t xml:space="preserve">Post De-delegation budget + Education functions for maintained schools
</t>
        </r>
      </text>
    </comment>
  </commentList>
</comments>
</file>

<file path=xl/sharedStrings.xml><?xml version="1.0" encoding="utf-8"?>
<sst xmlns="http://schemas.openxmlformats.org/spreadsheetml/2006/main" count="79" uniqueCount="79">
  <si>
    <t>Adjusted factors match</t>
  </si>
  <si>
    <t>URN</t>
  </si>
  <si>
    <t>LAESTAB</t>
  </si>
  <si>
    <t>School Name</t>
  </si>
  <si>
    <t>Basic Entitlement</t>
  </si>
  <si>
    <t>Free School Meals</t>
  </si>
  <si>
    <t>IDACI</t>
  </si>
  <si>
    <t>EAL</t>
  </si>
  <si>
    <t>LAC</t>
  </si>
  <si>
    <t>Low Attainment</t>
  </si>
  <si>
    <t>Lump Sum</t>
  </si>
  <si>
    <t>Split Sites</t>
  </si>
  <si>
    <t>Rates</t>
  </si>
  <si>
    <t>Total Allocation</t>
  </si>
  <si>
    <t>De-delegation</t>
  </si>
  <si>
    <t>Education functions for maintained schools</t>
  </si>
  <si>
    <t>2017-18 Post De-delegation and Education functions budget</t>
  </si>
  <si>
    <t>2016-17 Post De-delegation budget</t>
  </si>
  <si>
    <t>Increase/(decrease) in post De-delegation and Education functions Budget</t>
  </si>
  <si>
    <t>NOR 2016-17</t>
  </si>
  <si>
    <t>NOR 2017-18</t>
  </si>
  <si>
    <t>NOR diff</t>
  </si>
  <si>
    <t>Total</t>
  </si>
  <si>
    <t>17-18 MFG Adjustment</t>
  </si>
  <si>
    <t>17-18 Post MFG Budget</t>
  </si>
  <si>
    <t>BOND PRIMARY SCHOOL</t>
  </si>
  <si>
    <t>Dundonald Primary School</t>
  </si>
  <si>
    <t>GARFIELD PRIMARY SCHOOL</t>
  </si>
  <si>
    <t>HATFEILD PRIMARY SCHOOL</t>
  </si>
  <si>
    <t>HOLLYMOUNT PRIMARY</t>
  </si>
  <si>
    <t>Joseph Hood Primary School</t>
  </si>
  <si>
    <t>LINKS PRIMARY SCHOOL</t>
  </si>
  <si>
    <t>LONESOME PRIMARY SCHOOL</t>
  </si>
  <si>
    <t>Merton Abbey Primary School</t>
  </si>
  <si>
    <t>MERTON PARK PRIMARY SCHOOL</t>
  </si>
  <si>
    <t>MORDEN PRIMARY SCHOOL</t>
  </si>
  <si>
    <t>PELHAM PRIMARY SCHOOL</t>
  </si>
  <si>
    <t>Haslemere Primary School</t>
  </si>
  <si>
    <t>Poplar Primary School</t>
  </si>
  <si>
    <t>St. Mark's Primary School</t>
  </si>
  <si>
    <t>The Sherwood School</t>
  </si>
  <si>
    <t>SINGLEGATE PRIMARY SCHOOL</t>
  </si>
  <si>
    <t>WIMBLEDON PARK PRIMARY SCHOOL</t>
  </si>
  <si>
    <t>ABBOTSBURY PRIMARY SCHOOL</t>
  </si>
  <si>
    <t>WEST WIMBLEDON PRIMARY</t>
  </si>
  <si>
    <t>CRANMER PRIMARY SCHOOL</t>
  </si>
  <si>
    <t>GORRINGE PARK PRIMARY SCHOOL</t>
  </si>
  <si>
    <t>HILLCROSS PRIMARY</t>
  </si>
  <si>
    <t>LIBERTY PRIMARY SCHOOL</t>
  </si>
  <si>
    <t>STANFORD SCHOOL</t>
  </si>
  <si>
    <t>WILLIAM MORRIS PRIMARY SCHOOL</t>
  </si>
  <si>
    <t>WIMBLEDON CHASE PRIMARY SCHOOL</t>
  </si>
  <si>
    <t>Malmesbury Primary</t>
  </si>
  <si>
    <t>Aragon Primary</t>
  </si>
  <si>
    <t>ALL SAINTS' C OF E PRIMARY</t>
  </si>
  <si>
    <t>ST MATTHEW'S PRIMARY SCHOOL</t>
  </si>
  <si>
    <t>HOLY TRINITY C\E PRIMARY</t>
  </si>
  <si>
    <t>BISHOP GILPIN C OF E PRIMARY</t>
  </si>
  <si>
    <t>S S PETER &amp; PAUL CATHOLIC PRIMARY</t>
  </si>
  <si>
    <t>SACRED HEART CATHOLIC PRIMARY SCHOOL</t>
  </si>
  <si>
    <t>ST TERESA'S PRIMARY SCHOOL</t>
  </si>
  <si>
    <t>ST MARY'S CATHOLIC PRIMARY SCHOOL</t>
  </si>
  <si>
    <t>St John Fisher RC Primary</t>
  </si>
  <si>
    <t>The Priory CE Primary School</t>
  </si>
  <si>
    <t>St Thomas of Canterbury RC School</t>
  </si>
  <si>
    <t>RICARDS LODGE HIGH SCHOOL</t>
  </si>
  <si>
    <t>RAYNES PARK HIGH SCHOOL</t>
  </si>
  <si>
    <t>Rutlish School</t>
  </si>
  <si>
    <t>Wimbledon College</t>
  </si>
  <si>
    <t>Ursuline High School Wimbledon</t>
  </si>
  <si>
    <t>BENEDICT PRIMARY SCHOOL</t>
  </si>
  <si>
    <t>Park Community School</t>
  </si>
  <si>
    <t>Harris Primary Academy Merton</t>
  </si>
  <si>
    <t>Beecholme Primary School</t>
  </si>
  <si>
    <t>Harris Academy Morden</t>
  </si>
  <si>
    <t>Harris Academy Merton</t>
  </si>
  <si>
    <t>St Mark's C O E Academy</t>
  </si>
  <si>
    <t>2017/18 Induvidual Schools Budget Allocations</t>
  </si>
  <si>
    <t>Appendix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</si>
</sst>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£&quot;* #,##0.00_);_(&quot;£&quot;* \(#,##0.00\);_(&quot;£&quot;* &quot;-&quot;??_);_(@_)"/>
    <numFmt numFmtId="165" formatCode="&quot;£&quot;#,##0"/>
    <numFmt numFmtId="166" formatCode="&quot;£&quot;#,##0.00"/>
    <numFmt numFmtId="167" formatCode="&quot;£&quot;#,##0_);[Red]\(&quot;£&quot;#,##0\)"/>
    <numFmt numFmtId="168" formatCode="_(* #,##0.00_);_(* \(#,##0.00\);_(* &quot;-&quot;??_);_(@_)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99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3" fillId="2" borderId="0" xfId="0" applyFont="1" applyFill="1" applyProtection="1"/>
    <xf numFmtId="0" fontId="3" fillId="2" borderId="0" xfId="0" applyFont="1" applyFill="1" applyAlignment="1" applyProtection="1">
      <alignment horizontal="left"/>
    </xf>
    <xf numFmtId="164" fontId="3" fillId="2" borderId="0" xfId="1" applyFont="1" applyFill="1" applyBorder="1" applyAlignment="1" applyProtection="1">
      <alignment horizontal="right"/>
    </xf>
    <xf numFmtId="164" fontId="3" fillId="2" borderId="0" xfId="1" applyFont="1" applyFill="1" applyAlignment="1" applyProtection="1">
      <alignment horizontal="right"/>
    </xf>
    <xf numFmtId="164" fontId="4" fillId="2" borderId="0" xfId="1" applyFont="1" applyFill="1" applyAlignment="1" applyProtection="1">
      <alignment horizontal="right"/>
    </xf>
    <xf numFmtId="165" fontId="5" fillId="2" borderId="0" xfId="1" applyNumberFormat="1" applyFont="1" applyFill="1" applyAlignment="1" applyProtection="1">
      <alignment horizontal="right"/>
    </xf>
    <xf numFmtId="166" fontId="3" fillId="2" borderId="0" xfId="0" applyNumberFormat="1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3" fontId="3" fillId="2" borderId="0" xfId="0" applyNumberFormat="1" applyFont="1" applyFill="1" applyAlignment="1" applyProtection="1">
      <alignment horizontal="right"/>
    </xf>
    <xf numFmtId="3" fontId="3" fillId="2" borderId="0" xfId="0" applyNumberFormat="1" applyFont="1" applyFill="1" applyProtection="1"/>
    <xf numFmtId="164" fontId="3" fillId="2" borderId="0" xfId="1" applyNumberFormat="1" applyFont="1" applyFill="1" applyAlignment="1" applyProtection="1">
      <alignment horizontal="right"/>
    </xf>
    <xf numFmtId="164" fontId="1" fillId="2" borderId="0" xfId="1" applyFont="1" applyFill="1" applyAlignment="1" applyProtection="1">
      <alignment horizontal="right"/>
    </xf>
    <xf numFmtId="164" fontId="5" fillId="2" borderId="0" xfId="1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167" fontId="3" fillId="3" borderId="1" xfId="1" applyNumberFormat="1" applyFont="1" applyFill="1" applyBorder="1" applyAlignment="1" applyProtection="1">
      <alignment horizontal="center" vertical="center" wrapText="1"/>
    </xf>
    <xf numFmtId="167" fontId="3" fillId="3" borderId="1" xfId="0" applyNumberFormat="1" applyFont="1" applyFill="1" applyBorder="1" applyAlignment="1" applyProtection="1">
      <alignment horizontal="center" vertical="center" wrapText="1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Border="1" applyAlignment="1" applyProtection="1">
      <alignment horizontal="center" vertical="center"/>
    </xf>
    <xf numFmtId="9" fontId="3" fillId="2" borderId="0" xfId="2" applyFont="1" applyFill="1" applyBorder="1" applyAlignment="1" applyProtection="1">
      <alignment horizontal="center" vertical="center"/>
    </xf>
    <xf numFmtId="165" fontId="5" fillId="4" borderId="1" xfId="0" applyNumberFormat="1" applyFont="1" applyFill="1" applyBorder="1" applyAlignment="1" applyProtection="1">
      <alignment horizontal="right" wrapText="1"/>
    </xf>
    <xf numFmtId="3" fontId="5" fillId="4" borderId="1" xfId="0" applyNumberFormat="1" applyFont="1" applyFill="1" applyBorder="1" applyAlignment="1" applyProtection="1">
      <alignment horizontal="right" wrapText="1"/>
    </xf>
    <xf numFmtId="166" fontId="3" fillId="2" borderId="0" xfId="0" applyNumberFormat="1" applyFont="1" applyFill="1" applyBorder="1" applyProtection="1"/>
    <xf numFmtId="0" fontId="3" fillId="2" borderId="0" xfId="0" applyNumberFormat="1" applyFont="1" applyFill="1" applyBorder="1" applyProtection="1"/>
    <xf numFmtId="1" fontId="3" fillId="2" borderId="0" xfId="0" applyNumberFormat="1" applyFont="1" applyFill="1" applyAlignment="1" applyProtection="1">
      <alignment horizontal="left"/>
    </xf>
    <xf numFmtId="166" fontId="3" fillId="2" borderId="0" xfId="1" applyNumberFormat="1" applyFont="1" applyFill="1" applyBorder="1" applyAlignment="1" applyProtection="1">
      <alignment horizontal="right"/>
    </xf>
    <xf numFmtId="166" fontId="3" fillId="2" borderId="0" xfId="1" applyNumberFormat="1" applyFont="1" applyFill="1" applyAlignment="1" applyProtection="1">
      <alignment horizontal="right"/>
    </xf>
    <xf numFmtId="166" fontId="4" fillId="2" borderId="0" xfId="1" applyNumberFormat="1" applyFont="1" applyFill="1" applyAlignment="1" applyProtection="1">
      <alignment horizontal="right"/>
    </xf>
    <xf numFmtId="166" fontId="5" fillId="2" borderId="0" xfId="1" applyNumberFormat="1" applyFont="1" applyFill="1" applyAlignment="1" applyProtection="1">
      <alignment horizontal="right"/>
    </xf>
    <xf numFmtId="1" fontId="3" fillId="0" borderId="1" xfId="0" applyNumberFormat="1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right"/>
    </xf>
    <xf numFmtId="3" fontId="3" fillId="0" borderId="1" xfId="2" applyNumberFormat="1" applyFont="1" applyFill="1" applyBorder="1" applyAlignment="1" applyProtection="1">
      <alignment horizontal="right"/>
    </xf>
    <xf numFmtId="0" fontId="3" fillId="0" borderId="0" xfId="0" applyFont="1" applyFill="1" applyProtection="1"/>
    <xf numFmtId="165" fontId="3" fillId="0" borderId="1" xfId="2" applyNumberFormat="1" applyFont="1" applyFill="1" applyBorder="1" applyAlignment="1" applyProtection="1">
      <alignment horizontal="right"/>
    </xf>
    <xf numFmtId="165" fontId="3" fillId="0" borderId="1" xfId="0" applyNumberFormat="1" applyFont="1" applyFill="1" applyBorder="1" applyAlignment="1" applyProtection="1">
      <alignment horizontal="right"/>
    </xf>
    <xf numFmtId="165" fontId="3" fillId="3" borderId="1" xfId="0" applyNumberFormat="1" applyFont="1" applyFill="1" applyBorder="1" applyAlignment="1" applyProtection="1">
      <alignment vertical="center" wrapText="1"/>
    </xf>
    <xf numFmtId="0" fontId="5" fillId="4" borderId="2" xfId="0" applyFont="1" applyFill="1" applyBorder="1" applyAlignment="1" applyProtection="1">
      <alignment horizontal="left" wrapText="1"/>
    </xf>
    <xf numFmtId="0" fontId="5" fillId="4" borderId="3" xfId="0" applyFont="1" applyFill="1" applyBorder="1" applyAlignment="1" applyProtection="1">
      <alignment horizontal="left" wrapText="1"/>
    </xf>
    <xf numFmtId="0" fontId="5" fillId="4" borderId="4" xfId="0" applyFont="1" applyFill="1" applyBorder="1" applyAlignment="1" applyProtection="1">
      <alignment horizontal="left" wrapText="1"/>
    </xf>
    <xf numFmtId="0" fontId="5" fillId="2" borderId="5" xfId="0" applyFont="1" applyFill="1" applyBorder="1" applyAlignment="1" applyProtection="1">
      <alignment horizontal="center"/>
    </xf>
    <xf numFmtId="3" fontId="5" fillId="2" borderId="0" xfId="0" applyNumberFormat="1" applyFont="1" applyFill="1" applyAlignment="1" applyProtection="1">
      <alignment horizontal="right"/>
    </xf>
  </cellXfs>
  <cellStyles count="12">
    <cellStyle name="%" xfId="3"/>
    <cellStyle name="Comma 2" xfId="4"/>
    <cellStyle name="Comma 3" xfId="5"/>
    <cellStyle name="Currency 2" xfId="6"/>
    <cellStyle name="Currency 3" xfId="1"/>
    <cellStyle name="Normal" xfId="0" builtinId="0"/>
    <cellStyle name="Normal 2" xfId="7"/>
    <cellStyle name="Normal 2 2" xfId="8"/>
    <cellStyle name="Normal 3" xfId="9"/>
    <cellStyle name="Normal 4" xfId="10"/>
    <cellStyle name="Percent 2" xfId="2"/>
    <cellStyle name="Percent 2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ildren,%20Schools%20and%20Families/BUDGETS/Budget%202017-18/Schools%20Budgets%202017-18/Jan%20proforma%2017-18/201718_P1_APT_315_Mert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6-17 submitted baselines"/>
      <sheetName val="16-17 submitted HN places"/>
      <sheetName val="Proposed Free Schools"/>
      <sheetName val="Inputs &amp; Adjustments"/>
      <sheetName val="Local Factors"/>
      <sheetName val="Adjusted Factors"/>
      <sheetName val="16-17 final baselines"/>
      <sheetName val="Commentary"/>
      <sheetName val="Proforma"/>
      <sheetName val="Sheet1"/>
      <sheetName val="De Delegation"/>
      <sheetName val="Education Functions"/>
      <sheetName val="New ISB"/>
      <sheetName val="ISB Schools Forum"/>
      <sheetName val="Control"/>
      <sheetName val="School level SB"/>
      <sheetName val="Recoupment"/>
      <sheetName val="Validation shee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CO6" t="str">
            <v>School closed prior to 1 April 2017</v>
          </cell>
        </row>
        <row r="7">
          <cell r="CO7" t="str">
            <v>New School opening prior to 1 April 2017</v>
          </cell>
        </row>
        <row r="8">
          <cell r="CO8" t="str">
            <v>New School opening after 1 April 2017</v>
          </cell>
        </row>
        <row r="9">
          <cell r="CO9" t="str">
            <v>Amalgamation of schools by 1 April 2017</v>
          </cell>
        </row>
        <row r="10">
          <cell r="CO10" t="str">
            <v>Change in pupil numbers/factors</v>
          </cell>
        </row>
        <row r="11">
          <cell r="CO11" t="str">
            <v>Conversion to academy status prior to 9 January 2017</v>
          </cell>
        </row>
        <row r="12">
          <cell r="CO12" t="str">
            <v>New Academy/Free School</v>
          </cell>
        </row>
        <row r="13">
          <cell r="CO13" t="str">
            <v>Other</v>
          </cell>
        </row>
      </sheetData>
      <sheetData sheetId="7">
        <row r="5">
          <cell r="AA5">
            <v>0</v>
          </cell>
        </row>
      </sheetData>
      <sheetData sheetId="8"/>
      <sheetData sheetId="9"/>
      <sheetData sheetId="10"/>
      <sheetData sheetId="11">
        <row r="9">
          <cell r="E9" t="str">
            <v>Yes</v>
          </cell>
        </row>
        <row r="11">
          <cell r="E11">
            <v>3305.3073356999998</v>
          </cell>
        </row>
        <row r="12">
          <cell r="E12">
            <v>4326.74</v>
          </cell>
        </row>
        <row r="13">
          <cell r="E13">
            <v>5229.6224999999995</v>
          </cell>
        </row>
        <row r="15">
          <cell r="D15" t="str">
            <v>FSM6 % Primary</v>
          </cell>
          <cell r="E15">
            <v>683.52</v>
          </cell>
        </row>
        <row r="16">
          <cell r="D16" t="str">
            <v>FSM6 % Secondary</v>
          </cell>
          <cell r="F16">
            <v>632.69000000000005</v>
          </cell>
        </row>
        <row r="17">
          <cell r="E17">
            <v>30</v>
          </cell>
          <cell r="F17">
            <v>30</v>
          </cell>
        </row>
        <row r="18">
          <cell r="E18">
            <v>50</v>
          </cell>
          <cell r="F18">
            <v>50</v>
          </cell>
        </row>
        <row r="19">
          <cell r="E19">
            <v>70</v>
          </cell>
          <cell r="F19">
            <v>70</v>
          </cell>
        </row>
        <row r="20">
          <cell r="E20">
            <v>90</v>
          </cell>
          <cell r="F20">
            <v>90</v>
          </cell>
        </row>
        <row r="21">
          <cell r="E21">
            <v>100</v>
          </cell>
          <cell r="F21">
            <v>100</v>
          </cell>
        </row>
        <row r="22">
          <cell r="E22">
            <v>130</v>
          </cell>
          <cell r="F22">
            <v>130</v>
          </cell>
        </row>
        <row r="24">
          <cell r="E24">
            <v>1000</v>
          </cell>
        </row>
        <row r="25">
          <cell r="D25" t="str">
            <v>EAL 3 Primary</v>
          </cell>
          <cell r="E25">
            <v>376.5</v>
          </cell>
        </row>
        <row r="26">
          <cell r="D26" t="str">
            <v>EAL 3 Secondary</v>
          </cell>
          <cell r="F26">
            <v>906.6</v>
          </cell>
        </row>
        <row r="29">
          <cell r="F29">
            <v>759.27</v>
          </cell>
          <cell r="L29">
            <v>1</v>
          </cell>
        </row>
        <row r="30">
          <cell r="D30" t="str">
            <v>Low Attainment % old FSP 73</v>
          </cell>
        </row>
        <row r="31">
          <cell r="F31">
            <v>1627.69</v>
          </cell>
          <cell r="M31">
            <v>1</v>
          </cell>
        </row>
        <row r="38">
          <cell r="F38">
            <v>150000</v>
          </cell>
          <cell r="G38">
            <v>150000</v>
          </cell>
          <cell r="L38">
            <v>0</v>
          </cell>
          <cell r="M38">
            <v>0</v>
          </cell>
        </row>
        <row r="39">
          <cell r="L39">
            <v>0</v>
          </cell>
          <cell r="M39">
            <v>0</v>
          </cell>
        </row>
        <row r="41">
          <cell r="K41" t="str">
            <v>Fixed</v>
          </cell>
        </row>
        <row r="42">
          <cell r="K42" t="str">
            <v>Fixed</v>
          </cell>
        </row>
        <row r="43">
          <cell r="K43" t="str">
            <v>Fixed</v>
          </cell>
        </row>
        <row r="44">
          <cell r="K44" t="str">
            <v>Fixed</v>
          </cell>
        </row>
        <row r="61">
          <cell r="J61" t="str">
            <v>No</v>
          </cell>
        </row>
      </sheetData>
      <sheetData sheetId="12"/>
      <sheetData sheetId="13">
        <row r="8">
          <cell r="X8">
            <v>67.516516640186552</v>
          </cell>
        </row>
        <row r="9">
          <cell r="Y9">
            <v>64.439401199562823</v>
          </cell>
        </row>
        <row r="10">
          <cell r="X10">
            <v>0</v>
          </cell>
        </row>
        <row r="11">
          <cell r="Y11">
            <v>0</v>
          </cell>
        </row>
        <row r="12">
          <cell r="X12">
            <v>0</v>
          </cell>
          <cell r="Y12">
            <v>0</v>
          </cell>
        </row>
        <row r="13">
          <cell r="X13">
            <v>0</v>
          </cell>
          <cell r="Y13">
            <v>0</v>
          </cell>
        </row>
        <row r="14">
          <cell r="X14">
            <v>0</v>
          </cell>
          <cell r="Y14">
            <v>0</v>
          </cell>
        </row>
        <row r="15">
          <cell r="X15">
            <v>0</v>
          </cell>
          <cell r="Y15">
            <v>0</v>
          </cell>
        </row>
        <row r="16">
          <cell r="X16">
            <v>0</v>
          </cell>
          <cell r="Y16">
            <v>0</v>
          </cell>
        </row>
        <row r="17">
          <cell r="X17">
            <v>0</v>
          </cell>
          <cell r="Y17">
            <v>0</v>
          </cell>
        </row>
        <row r="18">
          <cell r="X18">
            <v>0</v>
          </cell>
          <cell r="Y18">
            <v>0</v>
          </cell>
        </row>
        <row r="19">
          <cell r="X19">
            <v>33.089524498943469</v>
          </cell>
        </row>
        <row r="20">
          <cell r="Y20">
            <v>33.089524498943469</v>
          </cell>
        </row>
        <row r="21">
          <cell r="X21">
            <v>43.288009866378381</v>
          </cell>
        </row>
        <row r="22">
          <cell r="Y22">
            <v>43.288009866378381</v>
          </cell>
        </row>
        <row r="23">
          <cell r="X23">
            <v>0</v>
          </cell>
          <cell r="Y23">
            <v>0</v>
          </cell>
        </row>
        <row r="24">
          <cell r="X24">
            <v>0</v>
          </cell>
          <cell r="Y24">
            <v>0</v>
          </cell>
        </row>
        <row r="26">
          <cell r="X26">
            <v>0</v>
          </cell>
          <cell r="Y26">
            <v>0</v>
          </cell>
        </row>
      </sheetData>
      <sheetData sheetId="14"/>
      <sheetData sheetId="15">
        <row r="5">
          <cell r="AC5">
            <v>7800000</v>
          </cell>
          <cell r="AD5">
            <v>0</v>
          </cell>
          <cell r="AE5">
            <v>0</v>
          </cell>
          <cell r="AF5">
            <v>72240</v>
          </cell>
          <cell r="AG5">
            <v>1799910.14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R5">
            <v>6788579.7277665837</v>
          </cell>
          <cell r="AT5">
            <v>72661976.798667282</v>
          </cell>
          <cell r="AU5">
            <v>41673927.918670796</v>
          </cell>
          <cell r="BA5">
            <v>268950.63726368314</v>
          </cell>
        </row>
        <row r="6">
          <cell r="C6">
            <v>3152052</v>
          </cell>
        </row>
        <row r="7">
          <cell r="C7">
            <v>3152055</v>
          </cell>
        </row>
        <row r="8">
          <cell r="C8">
            <v>3152056</v>
          </cell>
        </row>
        <row r="9">
          <cell r="C9">
            <v>3152059</v>
          </cell>
        </row>
        <row r="10">
          <cell r="C10">
            <v>3152061</v>
          </cell>
        </row>
        <row r="11">
          <cell r="C11">
            <v>3152062</v>
          </cell>
        </row>
        <row r="12">
          <cell r="C12">
            <v>3152063</v>
          </cell>
        </row>
        <row r="13">
          <cell r="C13">
            <v>3152064</v>
          </cell>
        </row>
        <row r="14">
          <cell r="C14">
            <v>3152066</v>
          </cell>
        </row>
        <row r="15">
          <cell r="C15">
            <v>3152067</v>
          </cell>
        </row>
        <row r="16">
          <cell r="C16">
            <v>3152068</v>
          </cell>
        </row>
        <row r="17">
          <cell r="C17">
            <v>3152070</v>
          </cell>
        </row>
        <row r="18">
          <cell r="C18">
            <v>3152071</v>
          </cell>
        </row>
        <row r="19">
          <cell r="C19">
            <v>3152072</v>
          </cell>
        </row>
        <row r="20">
          <cell r="C20">
            <v>3152073</v>
          </cell>
        </row>
        <row r="21">
          <cell r="C21">
            <v>3152074</v>
          </cell>
        </row>
        <row r="22">
          <cell r="C22">
            <v>3152075</v>
          </cell>
        </row>
        <row r="23">
          <cell r="C23">
            <v>3152076</v>
          </cell>
        </row>
        <row r="24">
          <cell r="C24">
            <v>3152077</v>
          </cell>
        </row>
        <row r="25">
          <cell r="C25">
            <v>3152081</v>
          </cell>
        </row>
        <row r="26">
          <cell r="C26">
            <v>3152082</v>
          </cell>
        </row>
        <row r="27">
          <cell r="C27">
            <v>3152083</v>
          </cell>
        </row>
        <row r="28">
          <cell r="C28">
            <v>3152084</v>
          </cell>
        </row>
        <row r="29">
          <cell r="C29">
            <v>3152085</v>
          </cell>
        </row>
        <row r="30">
          <cell r="C30">
            <v>3152089</v>
          </cell>
        </row>
        <row r="31">
          <cell r="C31">
            <v>3152090</v>
          </cell>
        </row>
        <row r="32">
          <cell r="C32">
            <v>3152091</v>
          </cell>
        </row>
        <row r="33">
          <cell r="C33">
            <v>3152092</v>
          </cell>
        </row>
        <row r="34">
          <cell r="C34">
            <v>3152094</v>
          </cell>
        </row>
        <row r="35">
          <cell r="C35">
            <v>3153300</v>
          </cell>
        </row>
        <row r="36">
          <cell r="C36">
            <v>3153302</v>
          </cell>
        </row>
        <row r="37">
          <cell r="C37">
            <v>3153303</v>
          </cell>
        </row>
        <row r="38">
          <cell r="C38">
            <v>3153304</v>
          </cell>
        </row>
        <row r="39">
          <cell r="C39">
            <v>3153500</v>
          </cell>
        </row>
        <row r="40">
          <cell r="C40">
            <v>3153501</v>
          </cell>
        </row>
        <row r="41">
          <cell r="C41">
            <v>3153502</v>
          </cell>
        </row>
        <row r="42">
          <cell r="C42">
            <v>3153503</v>
          </cell>
        </row>
        <row r="43">
          <cell r="C43">
            <v>3153505</v>
          </cell>
        </row>
        <row r="44">
          <cell r="C44">
            <v>3153506</v>
          </cell>
        </row>
        <row r="45">
          <cell r="C45">
            <v>3153507</v>
          </cell>
        </row>
        <row r="46">
          <cell r="C46">
            <v>3154050</v>
          </cell>
        </row>
        <row r="47">
          <cell r="C47">
            <v>3154052</v>
          </cell>
        </row>
        <row r="48">
          <cell r="C48">
            <v>3154500</v>
          </cell>
        </row>
        <row r="49">
          <cell r="C49">
            <v>3154701</v>
          </cell>
        </row>
        <row r="50">
          <cell r="C50">
            <v>3155400</v>
          </cell>
        </row>
        <row r="51">
          <cell r="C51">
            <v>3152000</v>
          </cell>
        </row>
        <row r="52">
          <cell r="C52">
            <v>3152001</v>
          </cell>
        </row>
        <row r="53">
          <cell r="C53">
            <v>3152002</v>
          </cell>
        </row>
        <row r="54">
          <cell r="C54">
            <v>3152003</v>
          </cell>
        </row>
        <row r="55">
          <cell r="C55">
            <v>3154000</v>
          </cell>
        </row>
        <row r="56">
          <cell r="C56">
            <v>3156905</v>
          </cell>
        </row>
        <row r="57">
          <cell r="C57">
            <v>3156906</v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  <row r="81">
          <cell r="C81" t="str">
            <v/>
          </cell>
        </row>
        <row r="82">
          <cell r="C82" t="str">
            <v/>
          </cell>
        </row>
        <row r="83">
          <cell r="C83" t="str">
            <v/>
          </cell>
        </row>
        <row r="84">
          <cell r="C84" t="str">
            <v/>
          </cell>
        </row>
        <row r="85">
          <cell r="C85" t="str">
            <v/>
          </cell>
        </row>
        <row r="86">
          <cell r="C86" t="str">
            <v/>
          </cell>
        </row>
        <row r="87">
          <cell r="C87" t="str">
            <v/>
          </cell>
        </row>
        <row r="88">
          <cell r="C88" t="str">
            <v/>
          </cell>
        </row>
        <row r="89">
          <cell r="C89" t="str">
            <v/>
          </cell>
        </row>
        <row r="90">
          <cell r="C90" t="str">
            <v/>
          </cell>
        </row>
        <row r="91">
          <cell r="C91" t="str">
            <v/>
          </cell>
        </row>
        <row r="92">
          <cell r="C92" t="str">
            <v/>
          </cell>
        </row>
        <row r="93">
          <cell r="C93" t="str">
            <v/>
          </cell>
        </row>
        <row r="94">
          <cell r="C94" t="str">
            <v/>
          </cell>
        </row>
        <row r="95">
          <cell r="C95" t="str">
            <v/>
          </cell>
        </row>
        <row r="96">
          <cell r="C96" t="str">
            <v/>
          </cell>
        </row>
        <row r="97">
          <cell r="C97" t="str">
            <v/>
          </cell>
        </row>
        <row r="98">
          <cell r="C98" t="str">
            <v/>
          </cell>
        </row>
        <row r="99">
          <cell r="C99" t="str">
            <v/>
          </cell>
        </row>
        <row r="100">
          <cell r="C100" t="str">
            <v/>
          </cell>
        </row>
        <row r="101">
          <cell r="C101" t="str">
            <v/>
          </cell>
        </row>
        <row r="102">
          <cell r="C102" t="str">
            <v/>
          </cell>
        </row>
        <row r="103">
          <cell r="C103" t="str">
            <v/>
          </cell>
        </row>
        <row r="104">
          <cell r="C104" t="str">
            <v/>
          </cell>
        </row>
        <row r="105">
          <cell r="C105" t="str">
            <v/>
          </cell>
        </row>
        <row r="106">
          <cell r="C106" t="str">
            <v/>
          </cell>
        </row>
        <row r="107">
          <cell r="C107" t="str">
            <v/>
          </cell>
        </row>
        <row r="108">
          <cell r="C108" t="str">
            <v/>
          </cell>
        </row>
        <row r="109">
          <cell r="C109" t="str">
            <v/>
          </cell>
        </row>
        <row r="110">
          <cell r="C110" t="str">
            <v/>
          </cell>
        </row>
        <row r="111">
          <cell r="C111" t="str">
            <v/>
          </cell>
        </row>
        <row r="112">
          <cell r="C112" t="str">
            <v/>
          </cell>
        </row>
        <row r="113">
          <cell r="C113" t="str">
            <v/>
          </cell>
        </row>
        <row r="114">
          <cell r="C114" t="str">
            <v/>
          </cell>
        </row>
        <row r="115">
          <cell r="C115" t="str">
            <v/>
          </cell>
        </row>
        <row r="116">
          <cell r="C116" t="str">
            <v/>
          </cell>
        </row>
        <row r="117">
          <cell r="C117" t="str">
            <v/>
          </cell>
        </row>
        <row r="118">
          <cell r="C118" t="str">
            <v/>
          </cell>
        </row>
        <row r="119">
          <cell r="C119" t="str">
            <v/>
          </cell>
        </row>
        <row r="120">
          <cell r="C120" t="str">
            <v/>
          </cell>
        </row>
        <row r="121">
          <cell r="C121" t="str">
            <v/>
          </cell>
        </row>
        <row r="122">
          <cell r="C122" t="str">
            <v/>
          </cell>
        </row>
        <row r="123">
          <cell r="C123" t="str">
            <v/>
          </cell>
        </row>
        <row r="124">
          <cell r="C124" t="str">
            <v/>
          </cell>
        </row>
        <row r="125">
          <cell r="C125" t="str">
            <v/>
          </cell>
        </row>
        <row r="126">
          <cell r="C126" t="str">
            <v/>
          </cell>
        </row>
        <row r="127">
          <cell r="C127" t="str">
            <v/>
          </cell>
        </row>
        <row r="128">
          <cell r="C128" t="str">
            <v/>
          </cell>
        </row>
        <row r="129">
          <cell r="C129" t="str">
            <v/>
          </cell>
        </row>
        <row r="130">
          <cell r="C130" t="str">
            <v/>
          </cell>
        </row>
        <row r="131">
          <cell r="C131" t="str">
            <v/>
          </cell>
        </row>
        <row r="132">
          <cell r="C132" t="str">
            <v/>
          </cell>
        </row>
        <row r="133">
          <cell r="C133" t="str">
            <v/>
          </cell>
        </row>
        <row r="134">
          <cell r="C134" t="str">
            <v/>
          </cell>
        </row>
        <row r="135">
          <cell r="C135" t="str">
            <v/>
          </cell>
        </row>
        <row r="136">
          <cell r="C136" t="str">
            <v/>
          </cell>
        </row>
        <row r="137">
          <cell r="C137" t="str">
            <v/>
          </cell>
        </row>
        <row r="138">
          <cell r="C138" t="str">
            <v/>
          </cell>
        </row>
        <row r="139">
          <cell r="C139" t="str">
            <v/>
          </cell>
        </row>
        <row r="140">
          <cell r="C140" t="str">
            <v/>
          </cell>
        </row>
        <row r="141">
          <cell r="C141" t="str">
            <v/>
          </cell>
        </row>
        <row r="142">
          <cell r="C142" t="str">
            <v/>
          </cell>
        </row>
        <row r="143">
          <cell r="C143" t="str">
            <v/>
          </cell>
        </row>
        <row r="144">
          <cell r="C144" t="str">
            <v/>
          </cell>
        </row>
        <row r="145">
          <cell r="C145" t="str">
            <v/>
          </cell>
        </row>
        <row r="146">
          <cell r="C146" t="str">
            <v/>
          </cell>
        </row>
        <row r="147">
          <cell r="C147" t="str">
            <v/>
          </cell>
        </row>
        <row r="148">
          <cell r="C148" t="str">
            <v/>
          </cell>
        </row>
        <row r="149">
          <cell r="C149" t="str">
            <v/>
          </cell>
        </row>
        <row r="150">
          <cell r="C150" t="str">
            <v/>
          </cell>
        </row>
        <row r="151">
          <cell r="C151" t="str">
            <v/>
          </cell>
        </row>
        <row r="152">
          <cell r="C152" t="str">
            <v/>
          </cell>
        </row>
        <row r="153">
          <cell r="C153" t="str">
            <v/>
          </cell>
        </row>
        <row r="154">
          <cell r="C154" t="str">
            <v/>
          </cell>
        </row>
        <row r="155">
          <cell r="C155" t="str">
            <v/>
          </cell>
        </row>
        <row r="156">
          <cell r="C156" t="str">
            <v/>
          </cell>
        </row>
        <row r="157">
          <cell r="C157" t="str">
            <v/>
          </cell>
        </row>
        <row r="158">
          <cell r="C158" t="str">
            <v/>
          </cell>
        </row>
        <row r="159">
          <cell r="C159" t="str">
            <v/>
          </cell>
        </row>
        <row r="160">
          <cell r="C160" t="str">
            <v/>
          </cell>
        </row>
        <row r="161">
          <cell r="C161" t="str">
            <v/>
          </cell>
        </row>
        <row r="162">
          <cell r="C162" t="str">
            <v/>
          </cell>
        </row>
        <row r="163">
          <cell r="C163" t="str">
            <v/>
          </cell>
        </row>
        <row r="164">
          <cell r="C164" t="str">
            <v/>
          </cell>
        </row>
        <row r="165">
          <cell r="C165" t="str">
            <v/>
          </cell>
        </row>
        <row r="166">
          <cell r="C166" t="str">
            <v/>
          </cell>
        </row>
        <row r="167">
          <cell r="C167" t="str">
            <v/>
          </cell>
        </row>
        <row r="168">
          <cell r="C168" t="str">
            <v/>
          </cell>
        </row>
        <row r="169">
          <cell r="C169" t="str">
            <v/>
          </cell>
        </row>
        <row r="170">
          <cell r="C170" t="str">
            <v/>
          </cell>
        </row>
        <row r="171">
          <cell r="C171" t="str">
            <v/>
          </cell>
        </row>
        <row r="172">
          <cell r="C172" t="str">
            <v/>
          </cell>
        </row>
        <row r="173">
          <cell r="C173" t="str">
            <v/>
          </cell>
        </row>
        <row r="174">
          <cell r="C174" t="str">
            <v/>
          </cell>
        </row>
        <row r="175">
          <cell r="C175" t="str">
            <v/>
          </cell>
        </row>
        <row r="176">
          <cell r="C176" t="str">
            <v/>
          </cell>
        </row>
        <row r="177">
          <cell r="C177" t="str">
            <v/>
          </cell>
        </row>
        <row r="178">
          <cell r="C178" t="str">
            <v/>
          </cell>
        </row>
        <row r="179">
          <cell r="C179" t="str">
            <v/>
          </cell>
        </row>
        <row r="180">
          <cell r="C180" t="str">
            <v/>
          </cell>
        </row>
        <row r="181">
          <cell r="C181" t="str">
            <v/>
          </cell>
        </row>
        <row r="182">
          <cell r="C182" t="str">
            <v/>
          </cell>
        </row>
        <row r="183">
          <cell r="C183" t="str">
            <v/>
          </cell>
        </row>
        <row r="184">
          <cell r="C184" t="str">
            <v/>
          </cell>
        </row>
        <row r="185">
          <cell r="C185" t="str">
            <v/>
          </cell>
        </row>
        <row r="186">
          <cell r="C186" t="str">
            <v/>
          </cell>
        </row>
        <row r="187">
          <cell r="C187" t="str">
            <v/>
          </cell>
        </row>
        <row r="188">
          <cell r="C188" t="str">
            <v/>
          </cell>
        </row>
        <row r="189">
          <cell r="C189" t="str">
            <v/>
          </cell>
        </row>
        <row r="190">
          <cell r="C190" t="str">
            <v/>
          </cell>
        </row>
        <row r="191">
          <cell r="C191" t="str">
            <v/>
          </cell>
        </row>
        <row r="192">
          <cell r="C192" t="str">
            <v/>
          </cell>
        </row>
        <row r="193">
          <cell r="C193" t="str">
            <v/>
          </cell>
        </row>
        <row r="194">
          <cell r="C194" t="str">
            <v/>
          </cell>
        </row>
        <row r="195">
          <cell r="C195" t="str">
            <v/>
          </cell>
        </row>
        <row r="196">
          <cell r="C196" t="str">
            <v/>
          </cell>
        </row>
        <row r="197">
          <cell r="C197" t="str">
            <v/>
          </cell>
        </row>
        <row r="198">
          <cell r="C198" t="str">
            <v/>
          </cell>
        </row>
        <row r="199">
          <cell r="C199" t="str">
            <v/>
          </cell>
        </row>
        <row r="200">
          <cell r="C200" t="str">
            <v/>
          </cell>
        </row>
        <row r="201">
          <cell r="C201" t="str">
            <v/>
          </cell>
        </row>
        <row r="202">
          <cell r="C202" t="str">
            <v/>
          </cell>
        </row>
        <row r="203">
          <cell r="C203" t="str">
            <v/>
          </cell>
        </row>
        <row r="204">
          <cell r="C204" t="str">
            <v/>
          </cell>
        </row>
        <row r="205">
          <cell r="C205" t="str">
            <v/>
          </cell>
        </row>
        <row r="206">
          <cell r="C206" t="str">
            <v/>
          </cell>
        </row>
        <row r="207">
          <cell r="C207" t="str">
            <v/>
          </cell>
        </row>
        <row r="208">
          <cell r="C208" t="str">
            <v/>
          </cell>
        </row>
        <row r="209">
          <cell r="C209" t="str">
            <v/>
          </cell>
        </row>
        <row r="210">
          <cell r="C210" t="str">
            <v/>
          </cell>
        </row>
        <row r="211">
          <cell r="C211" t="str">
            <v/>
          </cell>
        </row>
        <row r="212">
          <cell r="C212" t="str">
            <v/>
          </cell>
        </row>
        <row r="213">
          <cell r="C213" t="str">
            <v/>
          </cell>
        </row>
        <row r="214">
          <cell r="C214" t="str">
            <v/>
          </cell>
        </row>
        <row r="215">
          <cell r="C215" t="str">
            <v/>
          </cell>
        </row>
        <row r="216">
          <cell r="C216" t="str">
            <v/>
          </cell>
        </row>
        <row r="217">
          <cell r="C217" t="str">
            <v/>
          </cell>
        </row>
        <row r="218">
          <cell r="C218" t="str">
            <v/>
          </cell>
        </row>
        <row r="219">
          <cell r="C219" t="str">
            <v/>
          </cell>
        </row>
        <row r="220">
          <cell r="C220" t="str">
            <v/>
          </cell>
        </row>
        <row r="221">
          <cell r="C221" t="str">
            <v/>
          </cell>
        </row>
        <row r="222">
          <cell r="C222" t="str">
            <v/>
          </cell>
        </row>
        <row r="223">
          <cell r="C223" t="str">
            <v/>
          </cell>
        </row>
        <row r="224">
          <cell r="C224" t="str">
            <v/>
          </cell>
        </row>
        <row r="225">
          <cell r="C225" t="str">
            <v/>
          </cell>
        </row>
        <row r="226">
          <cell r="C226" t="str">
            <v/>
          </cell>
        </row>
        <row r="227">
          <cell r="C227" t="str">
            <v/>
          </cell>
        </row>
        <row r="228">
          <cell r="C228" t="str">
            <v/>
          </cell>
        </row>
        <row r="229">
          <cell r="C229" t="str">
            <v/>
          </cell>
        </row>
        <row r="230">
          <cell r="C230" t="str">
            <v/>
          </cell>
        </row>
        <row r="231">
          <cell r="C231" t="str">
            <v/>
          </cell>
        </row>
        <row r="232">
          <cell r="C232" t="str">
            <v/>
          </cell>
        </row>
        <row r="233">
          <cell r="C233" t="str">
            <v/>
          </cell>
        </row>
        <row r="234">
          <cell r="C234" t="str">
            <v/>
          </cell>
        </row>
        <row r="235">
          <cell r="C235" t="str">
            <v/>
          </cell>
        </row>
        <row r="236">
          <cell r="C236" t="str">
            <v/>
          </cell>
        </row>
        <row r="237">
          <cell r="C237" t="str">
            <v/>
          </cell>
        </row>
        <row r="238">
          <cell r="C238" t="str">
            <v/>
          </cell>
        </row>
        <row r="239">
          <cell r="C239" t="str">
            <v/>
          </cell>
        </row>
        <row r="240">
          <cell r="C240" t="str">
            <v/>
          </cell>
        </row>
        <row r="241">
          <cell r="C241" t="str">
            <v/>
          </cell>
        </row>
        <row r="242">
          <cell r="C242" t="str">
            <v/>
          </cell>
        </row>
        <row r="243">
          <cell r="C243" t="str">
            <v/>
          </cell>
        </row>
        <row r="244">
          <cell r="C244" t="str">
            <v/>
          </cell>
        </row>
        <row r="245">
          <cell r="C245" t="str">
            <v/>
          </cell>
        </row>
        <row r="246">
          <cell r="C246" t="str">
            <v/>
          </cell>
        </row>
        <row r="247">
          <cell r="C247" t="str">
            <v/>
          </cell>
        </row>
        <row r="248">
          <cell r="C248" t="str">
            <v/>
          </cell>
        </row>
        <row r="249">
          <cell r="C249" t="str">
            <v/>
          </cell>
        </row>
        <row r="250">
          <cell r="C250" t="str">
            <v/>
          </cell>
        </row>
        <row r="251">
          <cell r="C251" t="str">
            <v/>
          </cell>
        </row>
        <row r="252">
          <cell r="C252" t="str">
            <v/>
          </cell>
        </row>
        <row r="253">
          <cell r="C253" t="str">
            <v/>
          </cell>
        </row>
        <row r="254">
          <cell r="C254" t="str">
            <v/>
          </cell>
        </row>
        <row r="255">
          <cell r="C255" t="str">
            <v/>
          </cell>
        </row>
        <row r="256">
          <cell r="C256" t="str">
            <v/>
          </cell>
        </row>
        <row r="257">
          <cell r="C257" t="str">
            <v/>
          </cell>
        </row>
        <row r="258">
          <cell r="C258" t="str">
            <v/>
          </cell>
        </row>
        <row r="259">
          <cell r="C259" t="str">
            <v/>
          </cell>
        </row>
        <row r="260">
          <cell r="C260" t="str">
            <v/>
          </cell>
        </row>
        <row r="261">
          <cell r="C261" t="str">
            <v/>
          </cell>
        </row>
        <row r="262">
          <cell r="C262" t="str">
            <v/>
          </cell>
        </row>
        <row r="263">
          <cell r="C263" t="str">
            <v/>
          </cell>
        </row>
        <row r="264">
          <cell r="C264" t="str">
            <v/>
          </cell>
        </row>
        <row r="265">
          <cell r="C265" t="str">
            <v/>
          </cell>
        </row>
        <row r="266">
          <cell r="C266" t="str">
            <v/>
          </cell>
        </row>
        <row r="267">
          <cell r="C267" t="str">
            <v/>
          </cell>
        </row>
        <row r="268">
          <cell r="C268" t="str">
            <v/>
          </cell>
        </row>
        <row r="269">
          <cell r="C269" t="str">
            <v/>
          </cell>
        </row>
        <row r="270">
          <cell r="C270" t="str">
            <v/>
          </cell>
        </row>
        <row r="271">
          <cell r="C271" t="str">
            <v/>
          </cell>
        </row>
        <row r="272">
          <cell r="C272" t="str">
            <v/>
          </cell>
        </row>
        <row r="273">
          <cell r="C273" t="str">
            <v/>
          </cell>
        </row>
        <row r="274">
          <cell r="C274" t="str">
            <v/>
          </cell>
        </row>
        <row r="275">
          <cell r="C275" t="str">
            <v/>
          </cell>
        </row>
        <row r="276">
          <cell r="C276" t="str">
            <v/>
          </cell>
        </row>
        <row r="277">
          <cell r="C277" t="str">
            <v/>
          </cell>
        </row>
        <row r="278">
          <cell r="C278" t="str">
            <v/>
          </cell>
        </row>
        <row r="279">
          <cell r="C279" t="str">
            <v/>
          </cell>
        </row>
        <row r="280">
          <cell r="C280" t="str">
            <v/>
          </cell>
        </row>
        <row r="281">
          <cell r="C281" t="str">
            <v/>
          </cell>
        </row>
        <row r="282">
          <cell r="C282" t="str">
            <v/>
          </cell>
        </row>
        <row r="283">
          <cell r="C283" t="str">
            <v/>
          </cell>
        </row>
        <row r="284">
          <cell r="C284" t="str">
            <v/>
          </cell>
        </row>
        <row r="285">
          <cell r="C285" t="str">
            <v/>
          </cell>
        </row>
        <row r="286">
          <cell r="C286" t="str">
            <v/>
          </cell>
        </row>
        <row r="287">
          <cell r="C287" t="str">
            <v/>
          </cell>
        </row>
        <row r="288">
          <cell r="C288" t="str">
            <v/>
          </cell>
        </row>
        <row r="289">
          <cell r="C289" t="str">
            <v/>
          </cell>
        </row>
        <row r="290">
          <cell r="C290" t="str">
            <v/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/>
          </cell>
        </row>
        <row r="296">
          <cell r="C296" t="str">
            <v/>
          </cell>
        </row>
        <row r="297">
          <cell r="C297" t="str">
            <v/>
          </cell>
        </row>
        <row r="298">
          <cell r="C298" t="str">
            <v/>
          </cell>
        </row>
        <row r="299">
          <cell r="C299" t="str">
            <v/>
          </cell>
        </row>
        <row r="300">
          <cell r="C300" t="str">
            <v/>
          </cell>
        </row>
        <row r="301">
          <cell r="C301" t="str">
            <v/>
          </cell>
        </row>
        <row r="302">
          <cell r="C302" t="str">
            <v/>
          </cell>
        </row>
        <row r="303">
          <cell r="C303" t="str">
            <v/>
          </cell>
        </row>
        <row r="304">
          <cell r="C304" t="str">
            <v/>
          </cell>
        </row>
        <row r="305">
          <cell r="C305" t="str">
            <v/>
          </cell>
        </row>
        <row r="306">
          <cell r="C306" t="str">
            <v/>
          </cell>
        </row>
        <row r="307">
          <cell r="C307" t="str">
            <v/>
          </cell>
        </row>
        <row r="308">
          <cell r="C308" t="str">
            <v/>
          </cell>
        </row>
        <row r="309">
          <cell r="C309" t="str">
            <v/>
          </cell>
        </row>
        <row r="310">
          <cell r="C310" t="str">
            <v/>
          </cell>
        </row>
        <row r="311">
          <cell r="C311" t="str">
            <v/>
          </cell>
        </row>
        <row r="312">
          <cell r="C312" t="str">
            <v/>
          </cell>
        </row>
        <row r="313">
          <cell r="C313" t="str">
            <v/>
          </cell>
        </row>
        <row r="314">
          <cell r="C314" t="str">
            <v/>
          </cell>
        </row>
        <row r="315">
          <cell r="C315" t="str">
            <v/>
          </cell>
        </row>
        <row r="316">
          <cell r="C316" t="str">
            <v/>
          </cell>
        </row>
        <row r="317">
          <cell r="C317" t="str">
            <v/>
          </cell>
        </row>
        <row r="318">
          <cell r="C318" t="str">
            <v/>
          </cell>
        </row>
        <row r="319">
          <cell r="C319" t="str">
            <v/>
          </cell>
        </row>
        <row r="320">
          <cell r="C320" t="str">
            <v/>
          </cell>
        </row>
        <row r="321">
          <cell r="C321" t="str">
            <v/>
          </cell>
        </row>
        <row r="322">
          <cell r="C322" t="str">
            <v/>
          </cell>
        </row>
        <row r="323">
          <cell r="C323" t="str">
            <v/>
          </cell>
        </row>
        <row r="324">
          <cell r="C324" t="str">
            <v/>
          </cell>
        </row>
        <row r="325">
          <cell r="C325" t="str">
            <v/>
          </cell>
        </row>
        <row r="326">
          <cell r="C326" t="str">
            <v/>
          </cell>
        </row>
        <row r="327">
          <cell r="C327" t="str">
            <v/>
          </cell>
        </row>
        <row r="328">
          <cell r="C328" t="str">
            <v/>
          </cell>
        </row>
        <row r="329">
          <cell r="C329" t="str">
            <v/>
          </cell>
        </row>
        <row r="330">
          <cell r="C330" t="str">
            <v/>
          </cell>
        </row>
        <row r="331">
          <cell r="C331" t="str">
            <v/>
          </cell>
        </row>
        <row r="332">
          <cell r="C332" t="str">
            <v/>
          </cell>
        </row>
        <row r="333">
          <cell r="C333" t="str">
            <v/>
          </cell>
        </row>
        <row r="334">
          <cell r="C334" t="str">
            <v/>
          </cell>
        </row>
        <row r="335">
          <cell r="C335" t="str">
            <v/>
          </cell>
        </row>
        <row r="336">
          <cell r="C336" t="str">
            <v/>
          </cell>
        </row>
        <row r="337">
          <cell r="C337" t="str">
            <v/>
          </cell>
        </row>
        <row r="338">
          <cell r="C338" t="str">
            <v/>
          </cell>
        </row>
        <row r="339">
          <cell r="C339" t="str">
            <v/>
          </cell>
        </row>
        <row r="340">
          <cell r="C340" t="str">
            <v/>
          </cell>
        </row>
        <row r="341">
          <cell r="C341" t="str">
            <v/>
          </cell>
        </row>
        <row r="342">
          <cell r="C342" t="str">
            <v/>
          </cell>
        </row>
        <row r="343">
          <cell r="C343" t="str">
            <v/>
          </cell>
        </row>
        <row r="344">
          <cell r="C344" t="str">
            <v/>
          </cell>
        </row>
        <row r="345">
          <cell r="C345" t="str">
            <v/>
          </cell>
        </row>
        <row r="346">
          <cell r="C346" t="str">
            <v/>
          </cell>
        </row>
        <row r="347">
          <cell r="C347" t="str">
            <v/>
          </cell>
        </row>
        <row r="348">
          <cell r="C348" t="str">
            <v/>
          </cell>
        </row>
        <row r="349">
          <cell r="C349" t="str">
            <v/>
          </cell>
        </row>
        <row r="350">
          <cell r="C350" t="str">
            <v/>
          </cell>
        </row>
        <row r="351">
          <cell r="C351" t="str">
            <v/>
          </cell>
        </row>
        <row r="352">
          <cell r="C352" t="str">
            <v/>
          </cell>
        </row>
        <row r="353">
          <cell r="C353" t="str">
            <v/>
          </cell>
        </row>
        <row r="354">
          <cell r="C354" t="str">
            <v/>
          </cell>
        </row>
        <row r="355">
          <cell r="C355" t="str">
            <v/>
          </cell>
        </row>
        <row r="356">
          <cell r="C356" t="str">
            <v/>
          </cell>
        </row>
        <row r="357">
          <cell r="C357" t="str">
            <v/>
          </cell>
        </row>
        <row r="358">
          <cell r="C358" t="str">
            <v/>
          </cell>
        </row>
        <row r="359">
          <cell r="C359" t="str">
            <v/>
          </cell>
        </row>
        <row r="360">
          <cell r="C360" t="str">
            <v/>
          </cell>
        </row>
        <row r="361">
          <cell r="C361" t="str">
            <v/>
          </cell>
        </row>
        <row r="362">
          <cell r="C362" t="str">
            <v/>
          </cell>
        </row>
        <row r="363">
          <cell r="C363" t="str">
            <v/>
          </cell>
        </row>
        <row r="364">
          <cell r="C364" t="str">
            <v/>
          </cell>
        </row>
        <row r="365">
          <cell r="C365" t="str">
            <v/>
          </cell>
        </row>
        <row r="366">
          <cell r="C366" t="str">
            <v/>
          </cell>
        </row>
        <row r="367">
          <cell r="C367" t="str">
            <v/>
          </cell>
        </row>
        <row r="368">
          <cell r="C368" t="str">
            <v/>
          </cell>
        </row>
        <row r="369">
          <cell r="C369" t="str">
            <v/>
          </cell>
        </row>
        <row r="370">
          <cell r="C370" t="str">
            <v/>
          </cell>
        </row>
        <row r="371">
          <cell r="C371" t="str">
            <v/>
          </cell>
        </row>
        <row r="372">
          <cell r="C372" t="str">
            <v/>
          </cell>
        </row>
        <row r="373">
          <cell r="C373" t="str">
            <v/>
          </cell>
        </row>
        <row r="374">
          <cell r="C374" t="str">
            <v/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CCFF"/>
    <pageSetUpPr fitToPage="1"/>
  </sheetPr>
  <dimension ref="A1:AE57"/>
  <sheetViews>
    <sheetView tabSelected="1" topLeftCell="B1" zoomScaleNormal="100" workbookViewId="0">
      <pane xSplit="3" ySplit="5" topLeftCell="G6" activePane="bottomRight" state="frozen"/>
      <selection activeCell="B1" sqref="B1"/>
      <selection pane="topRight" activeCell="H1" sqref="H1"/>
      <selection pane="bottomLeft" activeCell="B6" sqref="B6"/>
      <selection pane="bottomRight" activeCell="P1" sqref="P1"/>
    </sheetView>
  </sheetViews>
  <sheetFormatPr defaultColWidth="9.140625" defaultRowHeight="15" x14ac:dyDescent="0.25"/>
  <cols>
    <col min="1" max="1" width="5.42578125" style="1" bestFit="1" customWidth="1"/>
    <col min="2" max="2" width="7" style="25" bestFit="1" customWidth="1"/>
    <col min="3" max="3" width="8.5703125" style="25" bestFit="1" customWidth="1"/>
    <col min="4" max="4" width="40.140625" style="2" bestFit="1" customWidth="1"/>
    <col min="5" max="5" width="12.7109375" style="26" bestFit="1" customWidth="1"/>
    <col min="6" max="6" width="11.140625" style="26" customWidth="1"/>
    <col min="7" max="7" width="10.42578125" style="27" bestFit="1" customWidth="1"/>
    <col min="8" max="8" width="10.140625" style="27" bestFit="1" customWidth="1"/>
    <col min="9" max="9" width="8.85546875" style="27" bestFit="1" customWidth="1"/>
    <col min="10" max="11" width="11.140625" style="27" bestFit="1" customWidth="1"/>
    <col min="12" max="12" width="10.140625" style="28" bestFit="1" customWidth="1"/>
    <col min="13" max="13" width="10.42578125" style="28" bestFit="1" customWidth="1"/>
    <col min="14" max="14" width="12.7109375" style="29" bestFit="1" customWidth="1"/>
    <col min="15" max="15" width="11.42578125" style="7" bestFit="1" customWidth="1"/>
    <col min="16" max="16" width="12.7109375" style="7" bestFit="1" customWidth="1"/>
    <col min="17" max="17" width="11.7109375" style="7" customWidth="1"/>
    <col min="18" max="18" width="12.28515625" style="7" bestFit="1" customWidth="1"/>
    <col min="19" max="19" width="16.140625" style="7" bestFit="1" customWidth="1"/>
    <col min="20" max="20" width="15" style="7" customWidth="1"/>
    <col min="21" max="21" width="19" style="7" bestFit="1" customWidth="1"/>
    <col min="22" max="22" width="4" style="7" customWidth="1"/>
    <col min="23" max="23" width="7.42578125" style="9" customWidth="1"/>
    <col min="24" max="24" width="8.5703125" style="9" customWidth="1"/>
    <col min="25" max="25" width="8" style="10" customWidth="1"/>
    <col min="26" max="26" width="11.140625" style="1" bestFit="1" customWidth="1"/>
    <col min="27" max="27" width="9.85546875" style="1" bestFit="1" customWidth="1"/>
    <col min="28" max="16384" width="9.140625" style="1"/>
  </cols>
  <sheetData>
    <row r="1" spans="1:31" x14ac:dyDescent="0.25">
      <c r="B1" s="2"/>
      <c r="C1" s="2"/>
      <c r="E1" s="3"/>
      <c r="F1" s="3"/>
      <c r="G1" s="4"/>
      <c r="H1" s="4"/>
      <c r="I1" s="4"/>
      <c r="J1" s="4"/>
      <c r="K1" s="4"/>
      <c r="L1" s="4"/>
      <c r="M1" s="5"/>
      <c r="N1" s="6"/>
      <c r="O1" s="8"/>
      <c r="P1" s="8"/>
      <c r="Q1" s="8"/>
      <c r="R1" s="8"/>
      <c r="S1" s="8"/>
      <c r="T1" s="8"/>
      <c r="U1" s="8"/>
      <c r="V1" s="8"/>
    </row>
    <row r="2" spans="1:31" x14ac:dyDescent="0.25">
      <c r="B2" s="2"/>
      <c r="C2" s="2"/>
      <c r="E2" s="3"/>
      <c r="F2" s="3"/>
      <c r="G2" s="4"/>
      <c r="H2" s="4"/>
      <c r="I2" s="4"/>
      <c r="J2" s="4"/>
      <c r="K2" s="11"/>
      <c r="L2" s="12"/>
      <c r="M2" s="5"/>
      <c r="N2" s="13"/>
      <c r="O2" s="8"/>
      <c r="P2" s="8"/>
      <c r="Q2" s="8"/>
      <c r="R2" s="8"/>
      <c r="S2" s="8"/>
      <c r="T2" s="8"/>
      <c r="U2" s="8"/>
      <c r="V2" s="8"/>
    </row>
    <row r="3" spans="1:31" x14ac:dyDescent="0.25">
      <c r="B3" s="41" t="s">
        <v>77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8"/>
      <c r="Y3" s="42" t="s">
        <v>78</v>
      </c>
    </row>
    <row r="4" spans="1:31" s="14" customFormat="1" ht="90" x14ac:dyDescent="0.25">
      <c r="A4" s="14" t="s">
        <v>0</v>
      </c>
      <c r="B4" s="15" t="s">
        <v>1</v>
      </c>
      <c r="C4" s="15" t="s">
        <v>2</v>
      </c>
      <c r="D4" s="15" t="s">
        <v>3</v>
      </c>
      <c r="E4" s="16" t="s">
        <v>4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11</v>
      </c>
      <c r="M4" s="16" t="s">
        <v>12</v>
      </c>
      <c r="N4" s="16" t="s">
        <v>13</v>
      </c>
      <c r="O4" s="17" t="s">
        <v>23</v>
      </c>
      <c r="P4" s="17" t="s">
        <v>24</v>
      </c>
      <c r="Q4" s="17" t="s">
        <v>14</v>
      </c>
      <c r="R4" s="17" t="s">
        <v>15</v>
      </c>
      <c r="S4" s="17" t="s">
        <v>16</v>
      </c>
      <c r="T4" s="17" t="s">
        <v>17</v>
      </c>
      <c r="U4" s="17" t="s">
        <v>18</v>
      </c>
      <c r="V4" s="8"/>
      <c r="W4" s="18" t="s">
        <v>19</v>
      </c>
      <c r="X4" s="18" t="s">
        <v>20</v>
      </c>
      <c r="Y4" s="18" t="s">
        <v>21</v>
      </c>
      <c r="Z4" s="19"/>
      <c r="AA4" s="19"/>
      <c r="AB4" s="20"/>
      <c r="AC4" s="19"/>
      <c r="AD4" s="19"/>
      <c r="AE4" s="19"/>
    </row>
    <row r="5" spans="1:31" ht="19.5" customHeight="1" x14ac:dyDescent="0.25">
      <c r="B5" s="38" t="s">
        <v>22</v>
      </c>
      <c r="C5" s="39"/>
      <c r="D5" s="40"/>
      <c r="E5" s="21">
        <f>SUM(E6:E57)</f>
        <v>91051681.085776448</v>
      </c>
      <c r="F5" s="21">
        <f>SUM(F6:F57)</f>
        <v>3810249.2505631</v>
      </c>
      <c r="G5" s="21">
        <f>SUM(G6:G57)</f>
        <v>699288.31749164325</v>
      </c>
      <c r="H5" s="21">
        <f>SUM(H6:H57)</f>
        <v>2250744.3542860989</v>
      </c>
      <c r="I5" s="21">
        <f>SUM(I6:I57)</f>
        <v>63211.841454208559</v>
      </c>
      <c r="J5" s="21">
        <f t="shared" ref="J5:U5" si="0">SUM(J6:J57)</f>
        <v>6788579.7277665837</v>
      </c>
      <c r="K5" s="21">
        <f t="shared" si="0"/>
        <v>7800000</v>
      </c>
      <c r="L5" s="21">
        <f t="shared" si="0"/>
        <v>72240</v>
      </c>
      <c r="M5" s="21">
        <f t="shared" si="0"/>
        <v>1799910.14</v>
      </c>
      <c r="N5" s="21">
        <f t="shared" si="0"/>
        <v>114335904.71733809</v>
      </c>
      <c r="O5" s="21">
        <f t="shared" si="0"/>
        <v>268950.63726368349</v>
      </c>
      <c r="P5" s="21">
        <f t="shared" si="0"/>
        <v>114604855.35460179</v>
      </c>
      <c r="Q5" s="21">
        <f t="shared" si="0"/>
        <v>-1808190.6648780799</v>
      </c>
      <c r="R5" s="21">
        <f t="shared" si="0"/>
        <v>-489184.69217970048</v>
      </c>
      <c r="S5" s="21">
        <f t="shared" si="0"/>
        <v>112307479.99754399</v>
      </c>
      <c r="T5" s="21">
        <f t="shared" si="0"/>
        <v>111145970.00079465</v>
      </c>
      <c r="U5" s="21">
        <f t="shared" si="0"/>
        <v>1161509.9967493687</v>
      </c>
      <c r="V5" s="8"/>
      <c r="W5" s="22">
        <f>SUM(W6:W57)</f>
        <v>24236.083333333332</v>
      </c>
      <c r="X5" s="22">
        <f t="shared" ref="X5:Y5" si="1">SUM(X6:X57)</f>
        <v>24480.166666666668</v>
      </c>
      <c r="Y5" s="22">
        <f t="shared" si="1"/>
        <v>244.08333333333331</v>
      </c>
      <c r="Z5" s="23"/>
      <c r="AA5" s="23"/>
      <c r="AB5" s="23"/>
      <c r="AC5" s="23"/>
      <c r="AD5" s="23"/>
      <c r="AE5" s="23"/>
    </row>
    <row r="6" spans="1:31" ht="19.5" customHeight="1" x14ac:dyDescent="0.25">
      <c r="A6" s="34">
        <v>6</v>
      </c>
      <c r="B6" s="30">
        <v>102626</v>
      </c>
      <c r="C6" s="30">
        <v>3152052</v>
      </c>
      <c r="D6" s="31" t="s">
        <v>25</v>
      </c>
      <c r="E6" s="35">
        <v>1279153.9389159</v>
      </c>
      <c r="F6" s="35">
        <v>97103.100759493667</v>
      </c>
      <c r="G6" s="35">
        <v>19599.999999999985</v>
      </c>
      <c r="H6" s="35">
        <v>62697.518181818137</v>
      </c>
      <c r="I6" s="35">
        <v>979.74683544303798</v>
      </c>
      <c r="J6" s="35">
        <v>101799.55827836349</v>
      </c>
      <c r="K6" s="35">
        <v>150000</v>
      </c>
      <c r="L6" s="35">
        <v>0</v>
      </c>
      <c r="M6" s="35">
        <v>28000</v>
      </c>
      <c r="N6" s="36">
        <f>SUM(E6:M6)</f>
        <v>1739333.8629710181</v>
      </c>
      <c r="O6" s="35">
        <v>0</v>
      </c>
      <c r="P6" s="36">
        <f>SUM(N6:O6)</f>
        <v>1739333.8629710181</v>
      </c>
      <c r="Q6" s="35">
        <v>-37774.023033470155</v>
      </c>
      <c r="R6" s="35">
        <v>-8943.4276206322793</v>
      </c>
      <c r="S6" s="37">
        <f>SUM(P6:R6)</f>
        <v>1692616.4123169156</v>
      </c>
      <c r="T6" s="35">
        <v>1733178.8205461537</v>
      </c>
      <c r="U6" s="35">
        <f>S6-T6</f>
        <v>-40562.408229238121</v>
      </c>
      <c r="V6" s="32"/>
      <c r="W6" s="33">
        <v>397</v>
      </c>
      <c r="X6" s="33">
        <v>387</v>
      </c>
      <c r="Y6" s="33">
        <v>-10</v>
      </c>
      <c r="Z6" s="23"/>
      <c r="AA6" s="23"/>
      <c r="AB6" s="23"/>
      <c r="AC6" s="23"/>
      <c r="AD6" s="23"/>
      <c r="AE6" s="23"/>
    </row>
    <row r="7" spans="1:31" ht="19.5" customHeight="1" x14ac:dyDescent="0.25">
      <c r="A7" s="34">
        <v>7</v>
      </c>
      <c r="B7" s="30">
        <v>102628</v>
      </c>
      <c r="C7" s="30">
        <v>3152055</v>
      </c>
      <c r="D7" s="31" t="s">
        <v>26</v>
      </c>
      <c r="E7" s="35">
        <v>965149.74202439992</v>
      </c>
      <c r="F7" s="35">
        <v>9037.9399245283003</v>
      </c>
      <c r="G7" s="35">
        <v>381.30584192439846</v>
      </c>
      <c r="H7" s="35">
        <v>27958.370689655152</v>
      </c>
      <c r="I7" s="35">
        <v>0</v>
      </c>
      <c r="J7" s="35">
        <v>32855.367213882251</v>
      </c>
      <c r="K7" s="35">
        <v>150000</v>
      </c>
      <c r="L7" s="35">
        <v>0</v>
      </c>
      <c r="M7" s="35">
        <v>17280</v>
      </c>
      <c r="N7" s="36">
        <f t="shared" ref="N7:N57" si="2">SUM(E7:M7)</f>
        <v>1202662.72569439</v>
      </c>
      <c r="O7" s="35">
        <v>0</v>
      </c>
      <c r="P7" s="36">
        <f t="shared" ref="P7:P57" si="3">SUM(N7:O7)</f>
        <v>1202662.72569439</v>
      </c>
      <c r="Q7" s="35">
        <v>-24361.190943323014</v>
      </c>
      <c r="R7" s="35">
        <v>-6748.0125716398588</v>
      </c>
      <c r="S7" s="37">
        <f t="shared" ref="S7:S57" si="4">SUM(P7:R7)</f>
        <v>1171553.5221794271</v>
      </c>
      <c r="T7" s="35">
        <v>1058832.9539075126</v>
      </c>
      <c r="U7" s="35">
        <f t="shared" ref="U7:U57" si="5">S7-T7</f>
        <v>112720.5682719145</v>
      </c>
      <c r="V7" s="32"/>
      <c r="W7" s="33">
        <v>263</v>
      </c>
      <c r="X7" s="33">
        <v>292</v>
      </c>
      <c r="Y7" s="33">
        <v>29</v>
      </c>
      <c r="Z7" s="24"/>
      <c r="AA7" s="23"/>
      <c r="AB7" s="23"/>
      <c r="AC7" s="23"/>
      <c r="AD7" s="23"/>
      <c r="AE7" s="23"/>
    </row>
    <row r="8" spans="1:31" ht="19.5" customHeight="1" x14ac:dyDescent="0.25">
      <c r="A8" s="34">
        <v>8</v>
      </c>
      <c r="B8" s="30">
        <v>102629</v>
      </c>
      <c r="C8" s="30">
        <v>3152056</v>
      </c>
      <c r="D8" s="31" t="s">
        <v>27</v>
      </c>
      <c r="E8" s="35">
        <v>1345260.0856299</v>
      </c>
      <c r="F8" s="35">
        <v>61970.273317191284</v>
      </c>
      <c r="G8" s="35">
        <v>12853.160493827168</v>
      </c>
      <c r="H8" s="35">
        <v>52108.902017291053</v>
      </c>
      <c r="I8" s="35">
        <v>0</v>
      </c>
      <c r="J8" s="35">
        <v>98263.715794385789</v>
      </c>
      <c r="K8" s="35">
        <v>150000</v>
      </c>
      <c r="L8" s="35">
        <v>0</v>
      </c>
      <c r="M8" s="35">
        <v>42000</v>
      </c>
      <c r="N8" s="36">
        <f t="shared" si="2"/>
        <v>1762456.1372525953</v>
      </c>
      <c r="O8" s="35">
        <v>0</v>
      </c>
      <c r="P8" s="36">
        <f t="shared" si="3"/>
        <v>1762456.1372525953</v>
      </c>
      <c r="Q8" s="35">
        <v>-37752.834885719021</v>
      </c>
      <c r="R8" s="35">
        <v>-9405.6202625254191</v>
      </c>
      <c r="S8" s="37">
        <f t="shared" si="4"/>
        <v>1715297.6821043508</v>
      </c>
      <c r="T8" s="35">
        <v>1733054.0601345405</v>
      </c>
      <c r="U8" s="35">
        <f t="shared" si="5"/>
        <v>-17756.378030189779</v>
      </c>
      <c r="V8" s="32"/>
      <c r="W8" s="33">
        <v>414</v>
      </c>
      <c r="X8" s="33">
        <v>407</v>
      </c>
      <c r="Y8" s="33">
        <v>-7</v>
      </c>
      <c r="Z8" s="23"/>
      <c r="AA8" s="23"/>
      <c r="AB8" s="23"/>
      <c r="AC8" s="23"/>
      <c r="AD8" s="23"/>
      <c r="AE8" s="23"/>
    </row>
    <row r="9" spans="1:31" ht="19.5" customHeight="1" x14ac:dyDescent="0.25">
      <c r="A9" s="34">
        <v>9</v>
      </c>
      <c r="B9" s="30">
        <v>102632</v>
      </c>
      <c r="C9" s="30">
        <v>3152059</v>
      </c>
      <c r="D9" s="31" t="s">
        <v>28</v>
      </c>
      <c r="E9" s="35">
        <v>1282459.2462515999</v>
      </c>
      <c r="F9" s="35">
        <v>38350.832941176479</v>
      </c>
      <c r="G9" s="35">
        <v>2104.0796019900508</v>
      </c>
      <c r="H9" s="35">
        <v>18367.03508771933</v>
      </c>
      <c r="I9" s="35">
        <v>1901.9607843137253</v>
      </c>
      <c r="J9" s="35">
        <v>73040.061360902211</v>
      </c>
      <c r="K9" s="35">
        <v>150000</v>
      </c>
      <c r="L9" s="35">
        <v>0</v>
      </c>
      <c r="M9" s="35">
        <v>66000</v>
      </c>
      <c r="N9" s="36">
        <f t="shared" si="2"/>
        <v>1632223.2160277015</v>
      </c>
      <c r="O9" s="35">
        <v>0</v>
      </c>
      <c r="P9" s="36">
        <f t="shared" si="3"/>
        <v>1632223.2160277015</v>
      </c>
      <c r="Q9" s="35">
        <v>-31491.292147126544</v>
      </c>
      <c r="R9" s="35">
        <v>-8966.5372527269355</v>
      </c>
      <c r="S9" s="37">
        <f t="shared" si="4"/>
        <v>1591765.386627848</v>
      </c>
      <c r="T9" s="35">
        <v>1646710.0588963209</v>
      </c>
      <c r="U9" s="35">
        <f t="shared" si="5"/>
        <v>-54944.672268472845</v>
      </c>
      <c r="V9" s="32"/>
      <c r="W9" s="33">
        <v>413</v>
      </c>
      <c r="X9" s="33">
        <v>388</v>
      </c>
      <c r="Y9" s="33">
        <v>-25</v>
      </c>
      <c r="Z9" s="23"/>
      <c r="AA9" s="23"/>
      <c r="AB9" s="23"/>
      <c r="AC9" s="23"/>
      <c r="AD9" s="23"/>
      <c r="AE9" s="23"/>
    </row>
    <row r="10" spans="1:31" ht="19.5" customHeight="1" x14ac:dyDescent="0.25">
      <c r="A10" s="34">
        <v>10</v>
      </c>
      <c r="B10" s="30">
        <v>102633</v>
      </c>
      <c r="C10" s="30">
        <v>3152061</v>
      </c>
      <c r="D10" s="31" t="s">
        <v>29</v>
      </c>
      <c r="E10" s="35">
        <v>1315512.3196085999</v>
      </c>
      <c r="F10" s="35">
        <v>26859.740354430378</v>
      </c>
      <c r="G10" s="35">
        <v>769.99999999999943</v>
      </c>
      <c r="H10" s="35">
        <v>23940.0532544378</v>
      </c>
      <c r="I10" s="35">
        <v>0</v>
      </c>
      <c r="J10" s="35">
        <v>38372.455725395805</v>
      </c>
      <c r="K10" s="35">
        <v>150000</v>
      </c>
      <c r="L10" s="35">
        <v>0</v>
      </c>
      <c r="M10" s="35">
        <v>31000</v>
      </c>
      <c r="N10" s="36">
        <f t="shared" si="2"/>
        <v>1586454.568942864</v>
      </c>
      <c r="O10" s="35">
        <v>0</v>
      </c>
      <c r="P10" s="36">
        <f t="shared" si="3"/>
        <v>1586454.568942864</v>
      </c>
      <c r="Q10" s="35">
        <v>-31296.375114508824</v>
      </c>
      <c r="R10" s="35">
        <v>-9197.6335736735073</v>
      </c>
      <c r="S10" s="37">
        <f t="shared" si="4"/>
        <v>1545960.5602546816</v>
      </c>
      <c r="T10" s="35">
        <v>1515324.3970739825</v>
      </c>
      <c r="U10" s="35">
        <f t="shared" si="5"/>
        <v>30636.163180699106</v>
      </c>
      <c r="V10" s="32"/>
      <c r="W10" s="33">
        <v>394</v>
      </c>
      <c r="X10" s="33">
        <v>398</v>
      </c>
      <c r="Y10" s="33">
        <v>4</v>
      </c>
      <c r="Z10" s="23"/>
      <c r="AA10" s="23"/>
      <c r="AB10" s="23"/>
      <c r="AC10" s="23"/>
      <c r="AD10" s="23"/>
      <c r="AE10" s="23"/>
    </row>
    <row r="11" spans="1:31" ht="19.5" customHeight="1" x14ac:dyDescent="0.25">
      <c r="A11" s="34">
        <v>11</v>
      </c>
      <c r="B11" s="30">
        <v>102634</v>
      </c>
      <c r="C11" s="30">
        <v>3152062</v>
      </c>
      <c r="D11" s="31" t="s">
        <v>30</v>
      </c>
      <c r="E11" s="35">
        <v>968455.04936009995</v>
      </c>
      <c r="F11" s="35">
        <v>33858.827050359709</v>
      </c>
      <c r="G11" s="35">
        <v>3940.0000000000018</v>
      </c>
      <c r="H11" s="35">
        <v>23901.475000000039</v>
      </c>
      <c r="I11" s="35">
        <v>1053.9568345323742</v>
      </c>
      <c r="J11" s="35">
        <v>77082.962211458318</v>
      </c>
      <c r="K11" s="35">
        <v>150000</v>
      </c>
      <c r="L11" s="35">
        <v>0</v>
      </c>
      <c r="M11" s="35">
        <v>12255.52</v>
      </c>
      <c r="N11" s="36">
        <f t="shared" si="2"/>
        <v>1270547.7904564503</v>
      </c>
      <c r="O11" s="35">
        <v>0</v>
      </c>
      <c r="P11" s="36">
        <f t="shared" si="3"/>
        <v>1270547.7904564503</v>
      </c>
      <c r="Q11" s="35">
        <v>-25889.736637260747</v>
      </c>
      <c r="R11" s="35">
        <v>-6771.122203734516</v>
      </c>
      <c r="S11" s="37">
        <f t="shared" si="4"/>
        <v>1237886.9316154551</v>
      </c>
      <c r="T11" s="35">
        <v>1224197.7210129015</v>
      </c>
      <c r="U11" s="35">
        <f t="shared" si="5"/>
        <v>13689.210602553561</v>
      </c>
      <c r="V11" s="32"/>
      <c r="W11" s="33">
        <v>285</v>
      </c>
      <c r="X11" s="33">
        <v>293</v>
      </c>
      <c r="Y11" s="33">
        <v>8</v>
      </c>
      <c r="Z11" s="23"/>
      <c r="AA11" s="23"/>
      <c r="AB11" s="23"/>
      <c r="AC11" s="23"/>
      <c r="AD11" s="23"/>
      <c r="AE11" s="23"/>
    </row>
    <row r="12" spans="1:31" ht="19.5" customHeight="1" x14ac:dyDescent="0.25">
      <c r="A12" s="34">
        <v>12</v>
      </c>
      <c r="B12" s="30">
        <v>102635</v>
      </c>
      <c r="C12" s="30">
        <v>3152063</v>
      </c>
      <c r="D12" s="31" t="s">
        <v>31</v>
      </c>
      <c r="E12" s="35">
        <v>1282459.2462515999</v>
      </c>
      <c r="F12" s="35">
        <v>51548.945677749354</v>
      </c>
      <c r="G12" s="35">
        <v>6506.7700258397899</v>
      </c>
      <c r="H12" s="35">
        <v>67696.536585365786</v>
      </c>
      <c r="I12" s="35">
        <v>0</v>
      </c>
      <c r="J12" s="35">
        <v>127062.48239119208</v>
      </c>
      <c r="K12" s="35">
        <v>150000</v>
      </c>
      <c r="L12" s="35">
        <v>0</v>
      </c>
      <c r="M12" s="35">
        <v>29250</v>
      </c>
      <c r="N12" s="36">
        <f t="shared" si="2"/>
        <v>1714523.980931747</v>
      </c>
      <c r="O12" s="35">
        <v>0</v>
      </c>
      <c r="P12" s="36">
        <f t="shared" si="3"/>
        <v>1714523.980931747</v>
      </c>
      <c r="Q12" s="35">
        <v>-39517.276790429394</v>
      </c>
      <c r="R12" s="35">
        <v>-8966.5372527269355</v>
      </c>
      <c r="S12" s="37">
        <f t="shared" si="4"/>
        <v>1666040.1668885907</v>
      </c>
      <c r="T12" s="35">
        <v>1706357.2728514944</v>
      </c>
      <c r="U12" s="35">
        <f t="shared" si="5"/>
        <v>-40317.105962903704</v>
      </c>
      <c r="V12" s="32"/>
      <c r="W12" s="33">
        <v>399</v>
      </c>
      <c r="X12" s="33">
        <v>388</v>
      </c>
      <c r="Y12" s="33">
        <v>-11</v>
      </c>
      <c r="Z12" s="23"/>
      <c r="AA12" s="23"/>
      <c r="AB12" s="23"/>
      <c r="AC12" s="23"/>
      <c r="AD12" s="23"/>
      <c r="AE12" s="23"/>
    </row>
    <row r="13" spans="1:31" ht="19.5" customHeight="1" x14ac:dyDescent="0.25">
      <c r="A13" s="34">
        <v>13</v>
      </c>
      <c r="B13" s="30">
        <v>102636</v>
      </c>
      <c r="C13" s="30">
        <v>3152064</v>
      </c>
      <c r="D13" s="31" t="s">
        <v>32</v>
      </c>
      <c r="E13" s="35">
        <v>1226269.0215447</v>
      </c>
      <c r="F13" s="35">
        <v>94591.573333333334</v>
      </c>
      <c r="G13" s="35">
        <v>19923.702702702689</v>
      </c>
      <c r="H13" s="35">
        <v>38335.301261829671</v>
      </c>
      <c r="I13" s="35">
        <v>3925.9259259259256</v>
      </c>
      <c r="J13" s="35">
        <v>92205.910850111657</v>
      </c>
      <c r="K13" s="35">
        <v>150000</v>
      </c>
      <c r="L13" s="35">
        <v>0</v>
      </c>
      <c r="M13" s="35">
        <v>36250</v>
      </c>
      <c r="N13" s="36">
        <f t="shared" si="2"/>
        <v>1661501.4356186031</v>
      </c>
      <c r="O13" s="35">
        <v>0</v>
      </c>
      <c r="P13" s="36">
        <f t="shared" si="3"/>
        <v>1661501.4356186031</v>
      </c>
      <c r="Q13" s="35">
        <v>-33474.619948828389</v>
      </c>
      <c r="R13" s="35">
        <v>-8573.6735071177663</v>
      </c>
      <c r="S13" s="37">
        <f t="shared" si="4"/>
        <v>1619453.1421626571</v>
      </c>
      <c r="T13" s="35">
        <v>1647080.7388708899</v>
      </c>
      <c r="U13" s="35">
        <f t="shared" si="5"/>
        <v>-27627.59670823277</v>
      </c>
      <c r="V13" s="32"/>
      <c r="W13" s="33">
        <v>377</v>
      </c>
      <c r="X13" s="33">
        <v>371</v>
      </c>
      <c r="Y13" s="33">
        <v>-6</v>
      </c>
      <c r="Z13" s="23"/>
      <c r="AA13" s="23"/>
      <c r="AB13" s="23"/>
      <c r="AC13" s="23"/>
      <c r="AD13" s="23"/>
      <c r="AE13" s="23"/>
    </row>
    <row r="14" spans="1:31" ht="19.5" customHeight="1" x14ac:dyDescent="0.25">
      <c r="A14" s="34">
        <v>14</v>
      </c>
      <c r="B14" s="30">
        <v>102638</v>
      </c>
      <c r="C14" s="30">
        <v>3152066</v>
      </c>
      <c r="D14" s="31" t="s">
        <v>33</v>
      </c>
      <c r="E14" s="35">
        <v>1047782.4254169</v>
      </c>
      <c r="F14" s="35">
        <v>75518.940977198683</v>
      </c>
      <c r="G14" s="35">
        <v>15180.000000000015</v>
      </c>
      <c r="H14" s="35">
        <v>41551.655555555539</v>
      </c>
      <c r="I14" s="35">
        <v>0</v>
      </c>
      <c r="J14" s="35">
        <v>97575.888512418256</v>
      </c>
      <c r="K14" s="35">
        <v>150000</v>
      </c>
      <c r="L14" s="35">
        <v>0</v>
      </c>
      <c r="M14" s="35">
        <v>25716.1</v>
      </c>
      <c r="N14" s="36">
        <f t="shared" si="2"/>
        <v>1453325.0104620727</v>
      </c>
      <c r="O14" s="35">
        <v>73320.022763278757</v>
      </c>
      <c r="P14" s="36">
        <f t="shared" si="3"/>
        <v>1526645.0332253515</v>
      </c>
      <c r="Q14" s="35">
        <v>-30432.555152815345</v>
      </c>
      <c r="R14" s="35">
        <v>-7325.7533740062854</v>
      </c>
      <c r="S14" s="37">
        <f t="shared" si="4"/>
        <v>1488886.7246985298</v>
      </c>
      <c r="T14" s="35">
        <v>1493512.7378716818</v>
      </c>
      <c r="U14" s="35">
        <f t="shared" si="5"/>
        <v>-4626.0131731519941</v>
      </c>
      <c r="V14" s="32"/>
      <c r="W14" s="33">
        <v>314</v>
      </c>
      <c r="X14" s="33">
        <v>317</v>
      </c>
      <c r="Y14" s="33">
        <v>3</v>
      </c>
      <c r="Z14" s="23"/>
      <c r="AA14" s="23"/>
      <c r="AB14" s="23"/>
      <c r="AC14" s="23"/>
      <c r="AD14" s="23"/>
      <c r="AE14" s="23"/>
    </row>
    <row r="15" spans="1:31" ht="19.5" customHeight="1" x14ac:dyDescent="0.25">
      <c r="A15" s="34">
        <v>15</v>
      </c>
      <c r="B15" s="30">
        <v>102639</v>
      </c>
      <c r="C15" s="30">
        <v>3152067</v>
      </c>
      <c r="D15" s="31" t="s">
        <v>34</v>
      </c>
      <c r="E15" s="35">
        <v>674282.69648279995</v>
      </c>
      <c r="F15" s="35">
        <v>8083.3669565217397</v>
      </c>
      <c r="G15" s="35">
        <v>460</v>
      </c>
      <c r="H15" s="35">
        <v>9269.6896551724312</v>
      </c>
      <c r="I15" s="35">
        <v>0</v>
      </c>
      <c r="J15" s="35">
        <v>32995.77200189326</v>
      </c>
      <c r="K15" s="35">
        <v>150000</v>
      </c>
      <c r="L15" s="35">
        <v>0</v>
      </c>
      <c r="M15" s="35">
        <v>16680</v>
      </c>
      <c r="N15" s="36">
        <f t="shared" si="2"/>
        <v>891771.52509638737</v>
      </c>
      <c r="O15" s="35">
        <v>0</v>
      </c>
      <c r="P15" s="36">
        <f t="shared" si="3"/>
        <v>891771.52509638737</v>
      </c>
      <c r="Q15" s="35">
        <v>-16277.129170749506</v>
      </c>
      <c r="R15" s="35">
        <v>-4714.3649473100386</v>
      </c>
      <c r="S15" s="37">
        <f t="shared" si="4"/>
        <v>870780.03097832785</v>
      </c>
      <c r="T15" s="35">
        <v>871387.55571339373</v>
      </c>
      <c r="U15" s="35">
        <f t="shared" si="5"/>
        <v>-607.52473506587557</v>
      </c>
      <c r="V15" s="32"/>
      <c r="W15" s="33">
        <v>205</v>
      </c>
      <c r="X15" s="33">
        <v>204</v>
      </c>
      <c r="Y15" s="33">
        <v>-1</v>
      </c>
      <c r="Z15" s="23"/>
      <c r="AA15" s="23"/>
      <c r="AB15" s="23"/>
      <c r="AC15" s="23"/>
      <c r="AD15" s="23"/>
      <c r="AE15" s="23"/>
    </row>
    <row r="16" spans="1:31" ht="19.5" customHeight="1" x14ac:dyDescent="0.25">
      <c r="A16" s="34">
        <v>16</v>
      </c>
      <c r="B16" s="30">
        <v>102640</v>
      </c>
      <c r="C16" s="30">
        <v>3152068</v>
      </c>
      <c r="D16" s="31" t="s">
        <v>35</v>
      </c>
      <c r="E16" s="35">
        <v>684198.61848990002</v>
      </c>
      <c r="F16" s="35">
        <v>42915.985592417062</v>
      </c>
      <c r="G16" s="35">
        <v>5680.0000000000036</v>
      </c>
      <c r="H16" s="35">
        <v>14970.661016949154</v>
      </c>
      <c r="I16" s="35">
        <v>981.042654028436</v>
      </c>
      <c r="J16" s="35">
        <v>50694.433959938389</v>
      </c>
      <c r="K16" s="35">
        <v>150000</v>
      </c>
      <c r="L16" s="35">
        <v>0</v>
      </c>
      <c r="M16" s="35">
        <v>22320</v>
      </c>
      <c r="N16" s="36">
        <f t="shared" si="2"/>
        <v>971760.74171323294</v>
      </c>
      <c r="O16" s="35">
        <v>0</v>
      </c>
      <c r="P16" s="36">
        <f t="shared" si="3"/>
        <v>971760.74171323294</v>
      </c>
      <c r="Q16" s="35">
        <v>-17906.466954071744</v>
      </c>
      <c r="R16" s="35">
        <v>-4783.6938435940101</v>
      </c>
      <c r="S16" s="37">
        <f t="shared" si="4"/>
        <v>949070.58091556712</v>
      </c>
      <c r="T16" s="35">
        <v>965373.30630826915</v>
      </c>
      <c r="U16" s="35">
        <f t="shared" si="5"/>
        <v>-16302.725392702036</v>
      </c>
      <c r="V16" s="32"/>
      <c r="W16" s="33">
        <v>211</v>
      </c>
      <c r="X16" s="33">
        <v>207</v>
      </c>
      <c r="Y16" s="33">
        <v>-4</v>
      </c>
      <c r="Z16" s="23"/>
      <c r="AA16" s="23"/>
      <c r="AB16" s="23"/>
      <c r="AC16" s="23"/>
      <c r="AD16" s="23"/>
      <c r="AE16" s="23"/>
    </row>
    <row r="17" spans="1:31" ht="19.5" customHeight="1" x14ac:dyDescent="0.25">
      <c r="A17" s="34">
        <v>17</v>
      </c>
      <c r="B17" s="30">
        <v>102642</v>
      </c>
      <c r="C17" s="30">
        <v>3152070</v>
      </c>
      <c r="D17" s="31" t="s">
        <v>36</v>
      </c>
      <c r="E17" s="35">
        <v>1113888.5721308999</v>
      </c>
      <c r="F17" s="35">
        <v>28525.850154798762</v>
      </c>
      <c r="G17" s="35">
        <v>2690</v>
      </c>
      <c r="H17" s="35">
        <v>38200.580645161252</v>
      </c>
      <c r="I17" s="35">
        <v>0</v>
      </c>
      <c r="J17" s="35">
        <v>62858.428800196678</v>
      </c>
      <c r="K17" s="35">
        <v>150000</v>
      </c>
      <c r="L17" s="35">
        <v>0</v>
      </c>
      <c r="M17" s="35">
        <v>77500</v>
      </c>
      <c r="N17" s="36">
        <f t="shared" si="2"/>
        <v>1473663.4317310564</v>
      </c>
      <c r="O17" s="35">
        <v>0</v>
      </c>
      <c r="P17" s="36">
        <f t="shared" si="3"/>
        <v>1473663.4317310564</v>
      </c>
      <c r="Q17" s="35">
        <v>-29884.584849208379</v>
      </c>
      <c r="R17" s="35">
        <v>-7787.9460158994261</v>
      </c>
      <c r="S17" s="37">
        <f t="shared" si="4"/>
        <v>1435990.9008659485</v>
      </c>
      <c r="T17" s="35">
        <v>1300114.2724543032</v>
      </c>
      <c r="U17" s="35">
        <f t="shared" si="5"/>
        <v>135876.6284116453</v>
      </c>
      <c r="V17" s="32"/>
      <c r="W17" s="33">
        <v>314</v>
      </c>
      <c r="X17" s="33">
        <v>337</v>
      </c>
      <c r="Y17" s="33">
        <v>23</v>
      </c>
      <c r="Z17" s="23"/>
      <c r="AA17" s="23"/>
      <c r="AB17" s="23"/>
      <c r="AC17" s="23"/>
      <c r="AD17" s="23"/>
      <c r="AE17" s="23"/>
    </row>
    <row r="18" spans="1:31" ht="19.5" customHeight="1" x14ac:dyDescent="0.25">
      <c r="A18" s="34">
        <v>18</v>
      </c>
      <c r="B18" s="30">
        <v>102643</v>
      </c>
      <c r="C18" s="30">
        <v>3152071</v>
      </c>
      <c r="D18" s="31" t="s">
        <v>37</v>
      </c>
      <c r="E18" s="35">
        <v>1341954.7782941998</v>
      </c>
      <c r="F18" s="35">
        <v>104065.92</v>
      </c>
      <c r="G18" s="35">
        <v>23988.168316831703</v>
      </c>
      <c r="H18" s="35">
        <v>46657.543604651182</v>
      </c>
      <c r="I18" s="35">
        <v>0</v>
      </c>
      <c r="J18" s="35">
        <v>108830.88848463523</v>
      </c>
      <c r="K18" s="35">
        <v>150000</v>
      </c>
      <c r="L18" s="35">
        <v>0</v>
      </c>
      <c r="M18" s="35">
        <v>41670.57</v>
      </c>
      <c r="N18" s="36">
        <f t="shared" si="2"/>
        <v>1817167.868700318</v>
      </c>
      <c r="O18" s="35">
        <v>0</v>
      </c>
      <c r="P18" s="36">
        <f t="shared" si="3"/>
        <v>1817167.868700318</v>
      </c>
      <c r="Q18" s="35">
        <v>-37519.074431718465</v>
      </c>
      <c r="R18" s="35">
        <v>-9382.5106304307628</v>
      </c>
      <c r="S18" s="37">
        <f t="shared" si="4"/>
        <v>1770266.2836381688</v>
      </c>
      <c r="T18" s="35">
        <v>1750688.7216198936</v>
      </c>
      <c r="U18" s="35">
        <f t="shared" si="5"/>
        <v>19577.562018275261</v>
      </c>
      <c r="V18" s="32"/>
      <c r="W18" s="33">
        <v>404</v>
      </c>
      <c r="X18" s="33">
        <v>406</v>
      </c>
      <c r="Y18" s="33">
        <v>2</v>
      </c>
      <c r="Z18" s="23"/>
      <c r="AA18" s="23"/>
      <c r="AB18" s="23"/>
      <c r="AC18" s="23"/>
      <c r="AD18" s="23"/>
      <c r="AE18" s="23"/>
    </row>
    <row r="19" spans="1:31" ht="19.5" customHeight="1" x14ac:dyDescent="0.25">
      <c r="A19" s="34">
        <v>19</v>
      </c>
      <c r="B19" s="30">
        <v>102644</v>
      </c>
      <c r="C19" s="30">
        <v>3152072</v>
      </c>
      <c r="D19" s="31" t="s">
        <v>38</v>
      </c>
      <c r="E19" s="35">
        <v>1781560.6539423</v>
      </c>
      <c r="F19" s="35">
        <v>66984.959999999992</v>
      </c>
      <c r="G19" s="35">
        <v>9220.0000000000055</v>
      </c>
      <c r="H19" s="35">
        <v>59207.769487750578</v>
      </c>
      <c r="I19" s="35">
        <v>0</v>
      </c>
      <c r="J19" s="35">
        <v>134672.31437761293</v>
      </c>
      <c r="K19" s="35">
        <v>150000</v>
      </c>
      <c r="L19" s="35">
        <v>0</v>
      </c>
      <c r="M19" s="35">
        <v>66000</v>
      </c>
      <c r="N19" s="36">
        <f t="shared" si="2"/>
        <v>2267645.6978076631</v>
      </c>
      <c r="O19" s="35">
        <v>0</v>
      </c>
      <c r="P19" s="36">
        <f t="shared" si="3"/>
        <v>2267645.6978076631</v>
      </c>
      <c r="Q19" s="35">
        <v>-49067.918425512413</v>
      </c>
      <c r="R19" s="35">
        <v>-12456.091699020151</v>
      </c>
      <c r="S19" s="37">
        <f t="shared" si="4"/>
        <v>2206121.6876831306</v>
      </c>
      <c r="T19" s="35">
        <v>2056596.1804478543</v>
      </c>
      <c r="U19" s="35">
        <f t="shared" si="5"/>
        <v>149525.50723527628</v>
      </c>
      <c r="V19" s="32"/>
      <c r="W19" s="33">
        <v>503</v>
      </c>
      <c r="X19" s="33">
        <v>539</v>
      </c>
      <c r="Y19" s="33">
        <v>36</v>
      </c>
      <c r="Z19" s="23"/>
      <c r="AA19" s="23"/>
      <c r="AB19" s="23"/>
      <c r="AC19" s="23"/>
      <c r="AD19" s="23"/>
      <c r="AE19" s="23"/>
    </row>
    <row r="20" spans="1:31" ht="19.5" customHeight="1" x14ac:dyDescent="0.25">
      <c r="A20" s="34">
        <v>20</v>
      </c>
      <c r="B20" s="30">
        <v>102645</v>
      </c>
      <c r="C20" s="30">
        <v>3152073</v>
      </c>
      <c r="D20" s="31" t="s">
        <v>39</v>
      </c>
      <c r="E20" s="35">
        <v>690809.23316129996</v>
      </c>
      <c r="F20" s="35">
        <v>62324.291764705886</v>
      </c>
      <c r="G20" s="35">
        <v>13070.000000000002</v>
      </c>
      <c r="H20" s="35">
        <v>30944.91573033707</v>
      </c>
      <c r="I20" s="35">
        <v>2049.0196078431372</v>
      </c>
      <c r="J20" s="35">
        <v>59165.395367955804</v>
      </c>
      <c r="K20" s="35">
        <v>150000</v>
      </c>
      <c r="L20" s="35">
        <v>0</v>
      </c>
      <c r="M20" s="35">
        <v>19920</v>
      </c>
      <c r="N20" s="36">
        <f t="shared" si="2"/>
        <v>1028282.8556321418</v>
      </c>
      <c r="O20" s="35">
        <v>0</v>
      </c>
      <c r="P20" s="36">
        <f t="shared" si="3"/>
        <v>1028282.8556321418</v>
      </c>
      <c r="Q20" s="35">
        <v>-20247.307128509674</v>
      </c>
      <c r="R20" s="35">
        <v>-4829.9131077833235</v>
      </c>
      <c r="S20" s="37">
        <f t="shared" si="4"/>
        <v>1003205.6353958489</v>
      </c>
      <c r="T20" s="35">
        <v>969613.30523235234</v>
      </c>
      <c r="U20" s="35">
        <f t="shared" si="5"/>
        <v>33592.330163496546</v>
      </c>
      <c r="V20" s="32"/>
      <c r="W20" s="33">
        <v>203</v>
      </c>
      <c r="X20" s="33">
        <v>209</v>
      </c>
      <c r="Y20" s="33">
        <v>6</v>
      </c>
      <c r="Z20" s="23"/>
      <c r="AA20" s="23"/>
      <c r="AB20" s="23"/>
      <c r="AC20" s="23"/>
      <c r="AD20" s="23"/>
      <c r="AE20" s="23"/>
    </row>
    <row r="21" spans="1:31" ht="19.5" customHeight="1" x14ac:dyDescent="0.25">
      <c r="A21" s="34">
        <v>21</v>
      </c>
      <c r="B21" s="30">
        <v>102646</v>
      </c>
      <c r="C21" s="30">
        <v>3152074</v>
      </c>
      <c r="D21" s="31" t="s">
        <v>40</v>
      </c>
      <c r="E21" s="35">
        <v>1282459.2462515999</v>
      </c>
      <c r="F21" s="35">
        <v>64828.07466666666</v>
      </c>
      <c r="G21" s="35">
        <v>16659.999999999993</v>
      </c>
      <c r="H21" s="35">
        <v>30360.415662650626</v>
      </c>
      <c r="I21" s="35">
        <v>0</v>
      </c>
      <c r="J21" s="35">
        <v>112707.76238747561</v>
      </c>
      <c r="K21" s="35">
        <v>150000</v>
      </c>
      <c r="L21" s="35">
        <v>0</v>
      </c>
      <c r="M21" s="35">
        <v>39750</v>
      </c>
      <c r="N21" s="36">
        <f t="shared" si="2"/>
        <v>1696765.4989683928</v>
      </c>
      <c r="O21" s="35">
        <v>0</v>
      </c>
      <c r="P21" s="36">
        <f t="shared" si="3"/>
        <v>1696765.4989683928</v>
      </c>
      <c r="Q21" s="35">
        <v>-34598.975118729053</v>
      </c>
      <c r="R21" s="35">
        <v>-8966.5372527269355</v>
      </c>
      <c r="S21" s="37">
        <f t="shared" si="4"/>
        <v>1653199.9865969368</v>
      </c>
      <c r="T21" s="35">
        <v>1684248.1965329079</v>
      </c>
      <c r="U21" s="35">
        <f t="shared" si="5"/>
        <v>-31048.20993597107</v>
      </c>
      <c r="V21" s="32"/>
      <c r="W21" s="33">
        <v>403</v>
      </c>
      <c r="X21" s="33">
        <v>388</v>
      </c>
      <c r="Y21" s="33">
        <v>-15</v>
      </c>
      <c r="Z21" s="23"/>
      <c r="AA21" s="23"/>
      <c r="AB21" s="23"/>
      <c r="AC21" s="23"/>
      <c r="AD21" s="23"/>
      <c r="AE21" s="23"/>
    </row>
    <row r="22" spans="1:31" ht="19.5" customHeight="1" x14ac:dyDescent="0.25">
      <c r="A22" s="34">
        <v>22</v>
      </c>
      <c r="B22" s="30">
        <v>102647</v>
      </c>
      <c r="C22" s="30">
        <v>3152075</v>
      </c>
      <c r="D22" s="31" t="s">
        <v>41</v>
      </c>
      <c r="E22" s="35">
        <v>1536967.9111005</v>
      </c>
      <c r="F22" s="35">
        <v>43096.515254237289</v>
      </c>
      <c r="G22" s="35">
        <v>7489.9999999999882</v>
      </c>
      <c r="H22" s="35">
        <v>62062.738095238004</v>
      </c>
      <c r="I22" s="35">
        <v>0</v>
      </c>
      <c r="J22" s="35">
        <v>94161.890090742512</v>
      </c>
      <c r="K22" s="35">
        <v>150000</v>
      </c>
      <c r="L22" s="35">
        <v>0</v>
      </c>
      <c r="M22" s="35">
        <v>25440</v>
      </c>
      <c r="N22" s="36">
        <f t="shared" si="2"/>
        <v>1919219.054540718</v>
      </c>
      <c r="O22" s="35">
        <v>0</v>
      </c>
      <c r="P22" s="36">
        <f t="shared" si="3"/>
        <v>1919219.054540718</v>
      </c>
      <c r="Q22" s="35">
        <v>-42634.47263137735</v>
      </c>
      <c r="R22" s="35">
        <v>-10745.97892401553</v>
      </c>
      <c r="S22" s="37">
        <f t="shared" si="4"/>
        <v>1865838.602985325</v>
      </c>
      <c r="T22" s="35">
        <v>1666358.0072269691</v>
      </c>
      <c r="U22" s="35">
        <f t="shared" si="5"/>
        <v>199480.59575835592</v>
      </c>
      <c r="V22" s="32"/>
      <c r="W22" s="33">
        <v>417</v>
      </c>
      <c r="X22" s="33">
        <v>465</v>
      </c>
      <c r="Y22" s="33">
        <v>48</v>
      </c>
      <c r="Z22" s="23"/>
      <c r="AA22" s="23"/>
      <c r="AB22" s="23"/>
      <c r="AC22" s="23"/>
      <c r="AD22" s="23"/>
      <c r="AE22" s="23"/>
    </row>
    <row r="23" spans="1:31" ht="19.5" customHeight="1" x14ac:dyDescent="0.25">
      <c r="A23" s="34">
        <v>23</v>
      </c>
      <c r="B23" s="30">
        <v>102648</v>
      </c>
      <c r="C23" s="30">
        <v>3152076</v>
      </c>
      <c r="D23" s="31" t="s">
        <v>42</v>
      </c>
      <c r="E23" s="35">
        <v>1907162.3326989</v>
      </c>
      <c r="F23" s="35">
        <v>42517.993159851299</v>
      </c>
      <c r="G23" s="35">
        <v>3160.0000000000018</v>
      </c>
      <c r="H23" s="35">
        <v>25872.585215605661</v>
      </c>
      <c r="I23" s="35">
        <v>0</v>
      </c>
      <c r="J23" s="35">
        <v>80333.589414489688</v>
      </c>
      <c r="K23" s="35">
        <v>150000</v>
      </c>
      <c r="L23" s="35">
        <v>0</v>
      </c>
      <c r="M23" s="35">
        <v>46750</v>
      </c>
      <c r="N23" s="36">
        <f t="shared" si="2"/>
        <v>2255796.5004888466</v>
      </c>
      <c r="O23" s="35">
        <v>0</v>
      </c>
      <c r="P23" s="36">
        <f t="shared" si="3"/>
        <v>2255796.5004888466</v>
      </c>
      <c r="Q23" s="35">
        <v>-45432.71999006335</v>
      </c>
      <c r="R23" s="35">
        <v>-13334.257718617118</v>
      </c>
      <c r="S23" s="37">
        <f t="shared" si="4"/>
        <v>2197029.522780166</v>
      </c>
      <c r="T23" s="35">
        <v>2053584.844454692</v>
      </c>
      <c r="U23" s="35">
        <f t="shared" si="5"/>
        <v>143444.67832547403</v>
      </c>
      <c r="V23" s="32"/>
      <c r="W23" s="33">
        <v>536</v>
      </c>
      <c r="X23" s="33">
        <v>577</v>
      </c>
      <c r="Y23" s="33">
        <v>41</v>
      </c>
      <c r="Z23" s="23"/>
      <c r="AA23" s="23"/>
      <c r="AB23" s="23"/>
      <c r="AC23" s="23"/>
      <c r="AD23" s="23"/>
      <c r="AE23" s="23"/>
    </row>
    <row r="24" spans="1:31" ht="19.5" customHeight="1" x14ac:dyDescent="0.25">
      <c r="A24" s="34">
        <v>24</v>
      </c>
      <c r="B24" s="30">
        <v>102649</v>
      </c>
      <c r="C24" s="30">
        <v>3152077</v>
      </c>
      <c r="D24" s="31" t="s">
        <v>43</v>
      </c>
      <c r="E24" s="35">
        <v>1328733.5489514</v>
      </c>
      <c r="F24" s="35">
        <v>63515.838391959798</v>
      </c>
      <c r="G24" s="35">
        <v>13140</v>
      </c>
      <c r="H24" s="35">
        <v>58447.556195965357</v>
      </c>
      <c r="I24" s="35">
        <v>0</v>
      </c>
      <c r="J24" s="35">
        <v>105742.75681616185</v>
      </c>
      <c r="K24" s="35">
        <v>150000</v>
      </c>
      <c r="L24" s="35">
        <v>0</v>
      </c>
      <c r="M24" s="35">
        <v>46750</v>
      </c>
      <c r="N24" s="36">
        <f t="shared" si="2"/>
        <v>1766329.7003554869</v>
      </c>
      <c r="O24" s="35">
        <v>0</v>
      </c>
      <c r="P24" s="36">
        <f t="shared" si="3"/>
        <v>1766329.7003554869</v>
      </c>
      <c r="Q24" s="35">
        <v>-38469.97966588971</v>
      </c>
      <c r="R24" s="35">
        <v>-9290.0721020521341</v>
      </c>
      <c r="S24" s="37">
        <f t="shared" si="4"/>
        <v>1718569.6485875451</v>
      </c>
      <c r="T24" s="35">
        <v>1731332.2116901388</v>
      </c>
      <c r="U24" s="35">
        <f t="shared" si="5"/>
        <v>-12762.563102593645</v>
      </c>
      <c r="V24" s="32"/>
      <c r="W24" s="33">
        <v>408</v>
      </c>
      <c r="X24" s="33">
        <v>402</v>
      </c>
      <c r="Y24" s="33">
        <v>-6</v>
      </c>
      <c r="Z24" s="23"/>
      <c r="AA24" s="23"/>
      <c r="AB24" s="23"/>
      <c r="AC24" s="23"/>
      <c r="AD24" s="23"/>
      <c r="AE24" s="23"/>
    </row>
    <row r="25" spans="1:31" ht="19.5" customHeight="1" x14ac:dyDescent="0.25">
      <c r="A25" s="34">
        <v>25</v>
      </c>
      <c r="B25" s="30">
        <v>102652</v>
      </c>
      <c r="C25" s="30">
        <v>3152081</v>
      </c>
      <c r="D25" s="31" t="s">
        <v>44</v>
      </c>
      <c r="E25" s="35">
        <v>1368397.2369798</v>
      </c>
      <c r="F25" s="35">
        <v>52736.674909090907</v>
      </c>
      <c r="G25" s="35">
        <v>5857.9591836734735</v>
      </c>
      <c r="H25" s="35">
        <v>38865.472440944824</v>
      </c>
      <c r="I25" s="35">
        <v>940.90909090909088</v>
      </c>
      <c r="J25" s="35">
        <v>109282.96918784693</v>
      </c>
      <c r="K25" s="35">
        <v>150000</v>
      </c>
      <c r="L25" s="35">
        <v>0</v>
      </c>
      <c r="M25" s="35">
        <v>23400</v>
      </c>
      <c r="N25" s="36">
        <f t="shared" si="2"/>
        <v>1749481.2217922651</v>
      </c>
      <c r="O25" s="35">
        <v>0</v>
      </c>
      <c r="P25" s="36">
        <f t="shared" si="3"/>
        <v>1749481.2217922651</v>
      </c>
      <c r="Q25" s="35">
        <v>-37183.016786822889</v>
      </c>
      <c r="R25" s="35">
        <v>-9567.3876871880202</v>
      </c>
      <c r="S25" s="37">
        <f t="shared" si="4"/>
        <v>1702730.8173182542</v>
      </c>
      <c r="T25" s="35">
        <v>1690768.7211285995</v>
      </c>
      <c r="U25" s="35">
        <f t="shared" si="5"/>
        <v>11962.096189654665</v>
      </c>
      <c r="V25" s="32"/>
      <c r="W25" s="33">
        <v>414</v>
      </c>
      <c r="X25" s="33">
        <v>414</v>
      </c>
      <c r="Y25" s="33">
        <v>0</v>
      </c>
      <c r="Z25" s="23"/>
      <c r="AA25" s="23"/>
      <c r="AB25" s="23"/>
      <c r="AC25" s="23"/>
      <c r="AD25" s="23"/>
      <c r="AE25" s="23"/>
    </row>
    <row r="26" spans="1:31" ht="19.5" customHeight="1" x14ac:dyDescent="0.25">
      <c r="A26" s="34">
        <v>26</v>
      </c>
      <c r="B26" s="30">
        <v>102653</v>
      </c>
      <c r="C26" s="30">
        <v>3152082</v>
      </c>
      <c r="D26" s="31" t="s">
        <v>45</v>
      </c>
      <c r="E26" s="35">
        <v>2049290.5481339998</v>
      </c>
      <c r="F26" s="35">
        <v>82139.641852487141</v>
      </c>
      <c r="G26" s="35">
        <v>27789.999999999985</v>
      </c>
      <c r="H26" s="35">
        <v>56269.378531073475</v>
      </c>
      <c r="I26" s="35">
        <v>0</v>
      </c>
      <c r="J26" s="35">
        <v>151159.71802232839</v>
      </c>
      <c r="K26" s="35">
        <v>150000</v>
      </c>
      <c r="L26" s="35">
        <v>0</v>
      </c>
      <c r="M26" s="35">
        <v>49500</v>
      </c>
      <c r="N26" s="36">
        <f t="shared" si="2"/>
        <v>2566149.2865398889</v>
      </c>
      <c r="O26" s="35">
        <v>0</v>
      </c>
      <c r="P26" s="36">
        <f t="shared" si="3"/>
        <v>2566149.2865398889</v>
      </c>
      <c r="Q26" s="35">
        <v>-54917.448110224446</v>
      </c>
      <c r="R26" s="35">
        <v>-14327.971898687372</v>
      </c>
      <c r="S26" s="37">
        <f t="shared" si="4"/>
        <v>2496903.8665309767</v>
      </c>
      <c r="T26" s="35">
        <v>2372496.9640353061</v>
      </c>
      <c r="U26" s="35">
        <f t="shared" si="5"/>
        <v>124406.9024956706</v>
      </c>
      <c r="V26" s="32"/>
      <c r="W26" s="33">
        <v>586</v>
      </c>
      <c r="X26" s="33">
        <v>620</v>
      </c>
      <c r="Y26" s="33">
        <v>34</v>
      </c>
      <c r="Z26" s="23"/>
      <c r="AA26" s="23"/>
      <c r="AB26" s="23"/>
      <c r="AC26" s="23"/>
      <c r="AD26" s="23"/>
      <c r="AE26" s="23"/>
    </row>
    <row r="27" spans="1:31" ht="19.5" customHeight="1" x14ac:dyDescent="0.25">
      <c r="A27" s="34">
        <v>27</v>
      </c>
      <c r="B27" s="30">
        <v>102654</v>
      </c>
      <c r="C27" s="30">
        <v>3152083</v>
      </c>
      <c r="D27" s="31" t="s">
        <v>46</v>
      </c>
      <c r="E27" s="35">
        <v>1781560.6539423</v>
      </c>
      <c r="F27" s="35">
        <v>81394.515348837202</v>
      </c>
      <c r="G27" s="35">
        <v>17068.33333333335</v>
      </c>
      <c r="H27" s="35">
        <v>88115.861842105165</v>
      </c>
      <c r="I27" s="35">
        <v>0</v>
      </c>
      <c r="J27" s="35">
        <v>148323.98445618627</v>
      </c>
      <c r="K27" s="35">
        <v>150000</v>
      </c>
      <c r="L27" s="35">
        <v>0</v>
      </c>
      <c r="M27" s="35">
        <v>29750</v>
      </c>
      <c r="N27" s="36">
        <f t="shared" si="2"/>
        <v>2296213.3489227621</v>
      </c>
      <c r="O27" s="35">
        <v>0</v>
      </c>
      <c r="P27" s="36">
        <f t="shared" si="3"/>
        <v>2296213.3489227621</v>
      </c>
      <c r="Q27" s="35">
        <v>-52986.569836601804</v>
      </c>
      <c r="R27" s="35">
        <v>-12456.091699020151</v>
      </c>
      <c r="S27" s="37">
        <f t="shared" si="4"/>
        <v>2230770.6873871405</v>
      </c>
      <c r="T27" s="35">
        <v>2130122.5899677421</v>
      </c>
      <c r="U27" s="35">
        <f t="shared" si="5"/>
        <v>100648.09741939837</v>
      </c>
      <c r="V27" s="32"/>
      <c r="W27" s="33">
        <v>515</v>
      </c>
      <c r="X27" s="33">
        <v>539</v>
      </c>
      <c r="Y27" s="33">
        <v>24</v>
      </c>
      <c r="Z27" s="23"/>
      <c r="AA27" s="23"/>
      <c r="AB27" s="23"/>
      <c r="AC27" s="23"/>
      <c r="AD27" s="23"/>
      <c r="AE27" s="23"/>
    </row>
    <row r="28" spans="1:31" ht="19.5" customHeight="1" x14ac:dyDescent="0.25">
      <c r="A28" s="34">
        <v>28</v>
      </c>
      <c r="B28" s="30">
        <v>102655</v>
      </c>
      <c r="C28" s="30">
        <v>3152084</v>
      </c>
      <c r="D28" s="31" t="s">
        <v>47</v>
      </c>
      <c r="E28" s="35">
        <v>1778255.3466065999</v>
      </c>
      <c r="F28" s="35">
        <v>52433.52091254753</v>
      </c>
      <c r="G28" s="35">
        <v>6552.1787709497285</v>
      </c>
      <c r="H28" s="35">
        <v>45795.495652173886</v>
      </c>
      <c r="I28" s="35">
        <v>0</v>
      </c>
      <c r="J28" s="35">
        <v>120420.70411870547</v>
      </c>
      <c r="K28" s="35">
        <v>150000</v>
      </c>
      <c r="L28" s="35">
        <v>0</v>
      </c>
      <c r="M28" s="35">
        <v>40750</v>
      </c>
      <c r="N28" s="36">
        <f t="shared" si="2"/>
        <v>2194207.2460609768</v>
      </c>
      <c r="O28" s="35">
        <v>0</v>
      </c>
      <c r="P28" s="36">
        <f t="shared" si="3"/>
        <v>2194207.2460609768</v>
      </c>
      <c r="Q28" s="35">
        <v>-46837.233218687536</v>
      </c>
      <c r="R28" s="35">
        <v>-12432.982066925493</v>
      </c>
      <c r="S28" s="37">
        <f t="shared" si="4"/>
        <v>2134937.0307753636</v>
      </c>
      <c r="T28" s="35">
        <v>2058470.9599452522</v>
      </c>
      <c r="U28" s="35">
        <f t="shared" si="5"/>
        <v>76466.070830111392</v>
      </c>
      <c r="V28" s="32"/>
      <c r="W28" s="33">
        <v>524</v>
      </c>
      <c r="X28" s="33">
        <v>538</v>
      </c>
      <c r="Y28" s="33">
        <v>14</v>
      </c>
      <c r="Z28" s="23"/>
      <c r="AA28" s="23"/>
      <c r="AB28" s="23"/>
      <c r="AC28" s="23"/>
      <c r="AD28" s="23"/>
      <c r="AE28" s="23"/>
    </row>
    <row r="29" spans="1:31" ht="19.5" customHeight="1" x14ac:dyDescent="0.25">
      <c r="A29" s="34">
        <v>29</v>
      </c>
      <c r="B29" s="30">
        <v>102656</v>
      </c>
      <c r="C29" s="30">
        <v>3152085</v>
      </c>
      <c r="D29" s="31" t="s">
        <v>48</v>
      </c>
      <c r="E29" s="35">
        <v>1540273.2184361999</v>
      </c>
      <c r="F29" s="35">
        <v>101537.04524017467</v>
      </c>
      <c r="G29" s="35">
        <v>23480.000000000007</v>
      </c>
      <c r="H29" s="35">
        <v>63441.658354114661</v>
      </c>
      <c r="I29" s="35">
        <v>0</v>
      </c>
      <c r="J29" s="35">
        <v>104129.1280915978</v>
      </c>
      <c r="K29" s="35">
        <v>150000</v>
      </c>
      <c r="L29" s="35">
        <v>0</v>
      </c>
      <c r="M29" s="35">
        <v>31750</v>
      </c>
      <c r="N29" s="36">
        <f t="shared" si="2"/>
        <v>2014611.0501220871</v>
      </c>
      <c r="O29" s="35">
        <v>0</v>
      </c>
      <c r="P29" s="36">
        <f t="shared" si="3"/>
        <v>2014611.0501220871</v>
      </c>
      <c r="Q29" s="35">
        <v>-43294.909513740742</v>
      </c>
      <c r="R29" s="35">
        <v>-10769.088556110186</v>
      </c>
      <c r="S29" s="37">
        <f t="shared" si="4"/>
        <v>1960547.0520522362</v>
      </c>
      <c r="T29" s="35">
        <v>1939176.7768018821</v>
      </c>
      <c r="U29" s="35">
        <f t="shared" si="5"/>
        <v>21370.275250354083</v>
      </c>
      <c r="V29" s="32"/>
      <c r="W29" s="33">
        <v>464</v>
      </c>
      <c r="X29" s="33">
        <v>466</v>
      </c>
      <c r="Y29" s="33">
        <v>2</v>
      </c>
      <c r="Z29" s="23"/>
      <c r="AA29" s="23"/>
      <c r="AB29" s="23"/>
      <c r="AC29" s="23"/>
      <c r="AD29" s="23"/>
      <c r="AE29" s="23"/>
    </row>
    <row r="30" spans="1:31" ht="19.5" customHeight="1" x14ac:dyDescent="0.25">
      <c r="A30" s="34">
        <v>30</v>
      </c>
      <c r="B30" s="30">
        <v>102660</v>
      </c>
      <c r="C30" s="30">
        <v>3152089</v>
      </c>
      <c r="D30" s="31" t="s">
        <v>49</v>
      </c>
      <c r="E30" s="35">
        <v>998202.81538139994</v>
      </c>
      <c r="F30" s="35">
        <v>45298.389333333333</v>
      </c>
      <c r="G30" s="35">
        <v>9674.0666666666693</v>
      </c>
      <c r="H30" s="35">
        <v>34552.855123674912</v>
      </c>
      <c r="I30" s="35">
        <v>838.88888888888891</v>
      </c>
      <c r="J30" s="35">
        <v>63552.73608350916</v>
      </c>
      <c r="K30" s="35">
        <v>150000</v>
      </c>
      <c r="L30" s="35">
        <v>0</v>
      </c>
      <c r="M30" s="35">
        <v>29750</v>
      </c>
      <c r="N30" s="36">
        <f t="shared" si="2"/>
        <v>1331869.7514774732</v>
      </c>
      <c r="O30" s="35">
        <v>0</v>
      </c>
      <c r="P30" s="36">
        <f t="shared" si="3"/>
        <v>1331869.7514774732</v>
      </c>
      <c r="Q30" s="35">
        <v>-27132.368680406755</v>
      </c>
      <c r="R30" s="35">
        <v>-6979.1088925864296</v>
      </c>
      <c r="S30" s="37">
        <f t="shared" si="4"/>
        <v>1297758.27390448</v>
      </c>
      <c r="T30" s="35">
        <v>1501266.4128685892</v>
      </c>
      <c r="U30" s="35">
        <f t="shared" si="5"/>
        <v>-203508.13896410912</v>
      </c>
      <c r="V30" s="32"/>
      <c r="W30" s="33">
        <v>356</v>
      </c>
      <c r="X30" s="33">
        <v>302</v>
      </c>
      <c r="Y30" s="33">
        <v>-54</v>
      </c>
      <c r="Z30" s="23"/>
      <c r="AA30" s="23"/>
      <c r="AB30" s="23"/>
      <c r="AC30" s="23"/>
      <c r="AD30" s="23"/>
      <c r="AE30" s="23"/>
    </row>
    <row r="31" spans="1:31" ht="19.5" customHeight="1" x14ac:dyDescent="0.25">
      <c r="A31" s="34">
        <v>31</v>
      </c>
      <c r="B31" s="30">
        <v>102661</v>
      </c>
      <c r="C31" s="30">
        <v>3152090</v>
      </c>
      <c r="D31" s="31" t="s">
        <v>50</v>
      </c>
      <c r="E31" s="35">
        <v>1103972.6501237999</v>
      </c>
      <c r="F31" s="35">
        <v>90154.981910828035</v>
      </c>
      <c r="G31" s="35">
        <v>21330.000000000007</v>
      </c>
      <c r="H31" s="35">
        <v>41767.296428571412</v>
      </c>
      <c r="I31" s="35">
        <v>1063.6942675159235</v>
      </c>
      <c r="J31" s="35">
        <v>104021.89671926075</v>
      </c>
      <c r="K31" s="35">
        <v>150000</v>
      </c>
      <c r="L31" s="35">
        <v>0</v>
      </c>
      <c r="M31" s="35">
        <v>36250</v>
      </c>
      <c r="N31" s="36">
        <f t="shared" si="2"/>
        <v>1548560.5194499763</v>
      </c>
      <c r="O31" s="35">
        <v>39366.33529975063</v>
      </c>
      <c r="P31" s="36">
        <f t="shared" si="3"/>
        <v>1587926.8547497268</v>
      </c>
      <c r="Q31" s="35">
        <v>-31886.05080488748</v>
      </c>
      <c r="R31" s="35">
        <v>-7718.6171196154555</v>
      </c>
      <c r="S31" s="37">
        <f t="shared" si="4"/>
        <v>1548322.186825224</v>
      </c>
      <c r="T31" s="35">
        <v>1501665.63888317</v>
      </c>
      <c r="U31" s="35">
        <f t="shared" si="5"/>
        <v>46656.547942053992</v>
      </c>
      <c r="V31" s="32"/>
      <c r="W31" s="33">
        <v>315</v>
      </c>
      <c r="X31" s="33">
        <v>334</v>
      </c>
      <c r="Y31" s="33">
        <v>19</v>
      </c>
      <c r="Z31" s="23"/>
      <c r="AA31" s="23"/>
      <c r="AB31" s="23"/>
      <c r="AC31" s="23"/>
      <c r="AD31" s="23"/>
      <c r="AE31" s="23"/>
    </row>
    <row r="32" spans="1:31" ht="19.5" customHeight="1" x14ac:dyDescent="0.25">
      <c r="A32" s="34">
        <v>32</v>
      </c>
      <c r="B32" s="30">
        <v>102662</v>
      </c>
      <c r="C32" s="30">
        <v>3152091</v>
      </c>
      <c r="D32" s="31" t="s">
        <v>51</v>
      </c>
      <c r="E32" s="35">
        <v>2072427.6994838999</v>
      </c>
      <c r="F32" s="35">
        <v>36715.24485981308</v>
      </c>
      <c r="G32" s="35">
        <v>2252.5194401244148</v>
      </c>
      <c r="H32" s="35">
        <v>75403.862068965449</v>
      </c>
      <c r="I32" s="35">
        <v>976.63551401869154</v>
      </c>
      <c r="J32" s="35">
        <v>101574.27525610292</v>
      </c>
      <c r="K32" s="35">
        <v>150000</v>
      </c>
      <c r="L32" s="35">
        <v>0</v>
      </c>
      <c r="M32" s="35">
        <v>61000</v>
      </c>
      <c r="N32" s="36">
        <f t="shared" si="2"/>
        <v>2500350.2366229245</v>
      </c>
      <c r="O32" s="35">
        <v>0</v>
      </c>
      <c r="P32" s="36">
        <f t="shared" si="3"/>
        <v>2500350.2366229245</v>
      </c>
      <c r="Q32" s="35">
        <v>-55429.078301804351</v>
      </c>
      <c r="R32" s="35">
        <v>-14489.739323349972</v>
      </c>
      <c r="S32" s="37">
        <f t="shared" si="4"/>
        <v>2430431.4189977702</v>
      </c>
      <c r="T32" s="35">
        <v>2432238.3153331359</v>
      </c>
      <c r="U32" s="35">
        <f t="shared" si="5"/>
        <v>-1806.8963353657164</v>
      </c>
      <c r="V32" s="32"/>
      <c r="W32" s="33">
        <v>628</v>
      </c>
      <c r="X32" s="33">
        <v>627</v>
      </c>
      <c r="Y32" s="33">
        <v>-1</v>
      </c>
      <c r="Z32" s="23"/>
      <c r="AA32" s="23"/>
      <c r="AB32" s="23"/>
      <c r="AC32" s="23"/>
      <c r="AD32" s="23"/>
      <c r="AE32" s="23"/>
    </row>
    <row r="33" spans="1:31" ht="19.5" customHeight="1" x14ac:dyDescent="0.25">
      <c r="A33" s="34">
        <v>33</v>
      </c>
      <c r="B33" s="30">
        <v>132169</v>
      </c>
      <c r="C33" s="30">
        <v>3152092</v>
      </c>
      <c r="D33" s="31" t="s">
        <v>52</v>
      </c>
      <c r="E33" s="35">
        <v>1295680.4755944</v>
      </c>
      <c r="F33" s="35">
        <v>102231.4102743142</v>
      </c>
      <c r="G33" s="35">
        <v>15810</v>
      </c>
      <c r="H33" s="35">
        <v>30656.261127596397</v>
      </c>
      <c r="I33" s="35">
        <v>1955.1122194513714</v>
      </c>
      <c r="J33" s="35">
        <v>136895.14659522721</v>
      </c>
      <c r="K33" s="35">
        <v>150000</v>
      </c>
      <c r="L33" s="35">
        <v>0</v>
      </c>
      <c r="M33" s="35">
        <v>33840.36</v>
      </c>
      <c r="N33" s="36">
        <f t="shared" si="2"/>
        <v>1767068.7658109895</v>
      </c>
      <c r="O33" s="35">
        <v>0</v>
      </c>
      <c r="P33" s="36">
        <f t="shared" si="3"/>
        <v>1767068.7658109895</v>
      </c>
      <c r="Q33" s="35">
        <v>-35957.159295757723</v>
      </c>
      <c r="R33" s="35">
        <v>-9058.9757811055642</v>
      </c>
      <c r="S33" s="37">
        <f t="shared" si="4"/>
        <v>1722052.6307341263</v>
      </c>
      <c r="T33" s="35">
        <v>1779883.6152474475</v>
      </c>
      <c r="U33" s="35">
        <f t="shared" si="5"/>
        <v>-57830.984513321193</v>
      </c>
      <c r="V33" s="32"/>
      <c r="W33" s="33">
        <v>408</v>
      </c>
      <c r="X33" s="33">
        <v>392</v>
      </c>
      <c r="Y33" s="33">
        <v>-16</v>
      </c>
      <c r="Z33" s="23"/>
      <c r="AA33" s="23"/>
      <c r="AB33" s="23"/>
      <c r="AC33" s="23"/>
      <c r="AD33" s="23"/>
      <c r="AE33" s="23"/>
    </row>
    <row r="34" spans="1:31" ht="19.5" customHeight="1" x14ac:dyDescent="0.25">
      <c r="A34" s="34">
        <v>34</v>
      </c>
      <c r="B34" s="30">
        <v>132167</v>
      </c>
      <c r="C34" s="30">
        <v>3152094</v>
      </c>
      <c r="D34" s="31" t="s">
        <v>53</v>
      </c>
      <c r="E34" s="35">
        <v>1897246.4106917998</v>
      </c>
      <c r="F34" s="35">
        <v>58886.545822784807</v>
      </c>
      <c r="G34" s="35">
        <v>5378.108581436074</v>
      </c>
      <c r="H34" s="35">
        <v>31244.963855421673</v>
      </c>
      <c r="I34" s="35">
        <v>0</v>
      </c>
      <c r="J34" s="35">
        <v>145205.11568640746</v>
      </c>
      <c r="K34" s="35">
        <v>150000</v>
      </c>
      <c r="L34" s="35">
        <v>0</v>
      </c>
      <c r="M34" s="35">
        <v>52991.6</v>
      </c>
      <c r="N34" s="36">
        <f t="shared" si="2"/>
        <v>2340952.7446378497</v>
      </c>
      <c r="O34" s="35">
        <v>0</v>
      </c>
      <c r="P34" s="36">
        <f t="shared" si="3"/>
        <v>2340952.7446378497</v>
      </c>
      <c r="Q34" s="35">
        <v>-48675.005639140734</v>
      </c>
      <c r="R34" s="35">
        <v>-13264.928822333148</v>
      </c>
      <c r="S34" s="37">
        <f t="shared" si="4"/>
        <v>2279012.8101763758</v>
      </c>
      <c r="T34" s="35">
        <v>2172816.9229558483</v>
      </c>
      <c r="U34" s="35">
        <f t="shared" si="5"/>
        <v>106195.88722052751</v>
      </c>
      <c r="V34" s="32"/>
      <c r="W34" s="33">
        <v>546</v>
      </c>
      <c r="X34" s="33">
        <v>574</v>
      </c>
      <c r="Y34" s="33">
        <v>28</v>
      </c>
      <c r="Z34" s="23"/>
      <c r="AA34" s="23"/>
      <c r="AB34" s="23"/>
      <c r="AC34" s="23"/>
      <c r="AD34" s="23"/>
      <c r="AE34" s="23"/>
    </row>
    <row r="35" spans="1:31" ht="19.5" customHeight="1" x14ac:dyDescent="0.25">
      <c r="A35" s="34">
        <v>35</v>
      </c>
      <c r="B35" s="30">
        <v>102663</v>
      </c>
      <c r="C35" s="30">
        <v>3153300</v>
      </c>
      <c r="D35" s="31" t="s">
        <v>54</v>
      </c>
      <c r="E35" s="35">
        <v>1004813.4300528</v>
      </c>
      <c r="F35" s="35">
        <v>70988.781779359429</v>
      </c>
      <c r="G35" s="35">
        <v>12551.287128712893</v>
      </c>
      <c r="H35" s="35">
        <v>27229.451612903271</v>
      </c>
      <c r="I35" s="35">
        <v>4327.4021352313157</v>
      </c>
      <c r="J35" s="35">
        <v>67523.832070271921</v>
      </c>
      <c r="K35" s="35">
        <v>150000</v>
      </c>
      <c r="L35" s="35">
        <v>72240</v>
      </c>
      <c r="M35" s="35">
        <v>0</v>
      </c>
      <c r="N35" s="36">
        <f t="shared" si="2"/>
        <v>1409674.1847792789</v>
      </c>
      <c r="O35" s="35">
        <v>0</v>
      </c>
      <c r="P35" s="36">
        <f t="shared" si="3"/>
        <v>1409674.1847792789</v>
      </c>
      <c r="Q35" s="35">
        <v>-26598.458081504046</v>
      </c>
      <c r="R35" s="35">
        <v>-7025.328156775744</v>
      </c>
      <c r="S35" s="37">
        <f t="shared" si="4"/>
        <v>1376050.398540999</v>
      </c>
      <c r="T35" s="35">
        <v>1291584.3096220861</v>
      </c>
      <c r="U35" s="35">
        <f t="shared" si="5"/>
        <v>84466.088918912923</v>
      </c>
      <c r="V35" s="32"/>
      <c r="W35" s="33">
        <v>283</v>
      </c>
      <c r="X35" s="33">
        <v>304</v>
      </c>
      <c r="Y35" s="33">
        <v>21</v>
      </c>
      <c r="Z35" s="23"/>
      <c r="AA35" s="23"/>
      <c r="AB35" s="23"/>
      <c r="AC35" s="23"/>
      <c r="AD35" s="23"/>
      <c r="AE35" s="23"/>
    </row>
    <row r="36" spans="1:31" ht="19.5" customHeight="1" x14ac:dyDescent="0.25">
      <c r="A36" s="34">
        <v>36</v>
      </c>
      <c r="B36" s="30">
        <v>102664</v>
      </c>
      <c r="C36" s="30">
        <v>3153302</v>
      </c>
      <c r="D36" s="31" t="s">
        <v>55</v>
      </c>
      <c r="E36" s="35">
        <v>651145.54513290001</v>
      </c>
      <c r="F36" s="35">
        <v>10305.110204081633</v>
      </c>
      <c r="G36" s="35">
        <v>580.00000000000045</v>
      </c>
      <c r="H36" s="35">
        <v>6662.0209580838309</v>
      </c>
      <c r="I36" s="35">
        <v>0</v>
      </c>
      <c r="J36" s="35">
        <v>43425.632581341342</v>
      </c>
      <c r="K36" s="35">
        <v>150000</v>
      </c>
      <c r="L36" s="35">
        <v>0</v>
      </c>
      <c r="M36" s="35">
        <v>0</v>
      </c>
      <c r="N36" s="36">
        <f t="shared" si="2"/>
        <v>862118.30887640675</v>
      </c>
      <c r="O36" s="35">
        <v>0</v>
      </c>
      <c r="P36" s="36">
        <f t="shared" si="3"/>
        <v>862118.30887640675</v>
      </c>
      <c r="Q36" s="35">
        <v>-15959.238096523219</v>
      </c>
      <c r="R36" s="35">
        <v>-4552.5975226474393</v>
      </c>
      <c r="S36" s="37">
        <f t="shared" si="4"/>
        <v>841606.47325723607</v>
      </c>
      <c r="T36" s="35">
        <v>842772.32393205294</v>
      </c>
      <c r="U36" s="35">
        <f t="shared" si="5"/>
        <v>-1165.8506748168729</v>
      </c>
      <c r="V36" s="32"/>
      <c r="W36" s="33">
        <v>199</v>
      </c>
      <c r="X36" s="33">
        <v>197</v>
      </c>
      <c r="Y36" s="33">
        <v>-2</v>
      </c>
      <c r="Z36" s="23"/>
      <c r="AA36" s="23"/>
      <c r="AB36" s="23"/>
      <c r="AC36" s="23"/>
      <c r="AD36" s="23"/>
      <c r="AE36" s="23"/>
    </row>
    <row r="37" spans="1:31" ht="19.5" customHeight="1" x14ac:dyDescent="0.25">
      <c r="A37" s="34">
        <v>37</v>
      </c>
      <c r="B37" s="30">
        <v>102665</v>
      </c>
      <c r="C37" s="30">
        <v>3153303</v>
      </c>
      <c r="D37" s="31" t="s">
        <v>56</v>
      </c>
      <c r="E37" s="35">
        <v>1332038.8562870999</v>
      </c>
      <c r="F37" s="35">
        <v>16080.068223350254</v>
      </c>
      <c r="G37" s="35">
        <v>2769.9999999999991</v>
      </c>
      <c r="H37" s="35">
        <v>34946.444606414021</v>
      </c>
      <c r="I37" s="35">
        <v>1022.8426395939085</v>
      </c>
      <c r="J37" s="35">
        <v>66975.449168079213</v>
      </c>
      <c r="K37" s="35">
        <v>150000</v>
      </c>
      <c r="L37" s="35">
        <v>0</v>
      </c>
      <c r="M37" s="35">
        <v>0</v>
      </c>
      <c r="N37" s="36">
        <f t="shared" si="2"/>
        <v>1603833.6609245373</v>
      </c>
      <c r="O37" s="35">
        <v>0</v>
      </c>
      <c r="P37" s="36">
        <f t="shared" si="3"/>
        <v>1603833.6609245373</v>
      </c>
      <c r="Q37" s="35">
        <v>-34145.953991706192</v>
      </c>
      <c r="R37" s="35">
        <v>-9313.1817341467922</v>
      </c>
      <c r="S37" s="37">
        <f t="shared" si="4"/>
        <v>1560374.5251986843</v>
      </c>
      <c r="T37" s="35">
        <v>1529049.8549776343</v>
      </c>
      <c r="U37" s="35">
        <f t="shared" si="5"/>
        <v>31324.670221050037</v>
      </c>
      <c r="V37" s="32"/>
      <c r="W37" s="33">
        <v>400</v>
      </c>
      <c r="X37" s="33">
        <v>403</v>
      </c>
      <c r="Y37" s="33">
        <v>3</v>
      </c>
      <c r="Z37" s="23"/>
      <c r="AA37" s="23"/>
      <c r="AB37" s="23"/>
      <c r="AC37" s="23"/>
      <c r="AD37" s="23"/>
      <c r="AE37" s="23"/>
    </row>
    <row r="38" spans="1:31" ht="19.5" customHeight="1" x14ac:dyDescent="0.25">
      <c r="A38" s="34">
        <v>38</v>
      </c>
      <c r="B38" s="30">
        <v>102666</v>
      </c>
      <c r="C38" s="30">
        <v>3153304</v>
      </c>
      <c r="D38" s="31" t="s">
        <v>57</v>
      </c>
      <c r="E38" s="35">
        <v>1447724.6130365999</v>
      </c>
      <c r="F38" s="35">
        <v>17491.968000000001</v>
      </c>
      <c r="G38" s="35">
        <v>2130.0000000000032</v>
      </c>
      <c r="H38" s="35">
        <v>39595.08443271774</v>
      </c>
      <c r="I38" s="35">
        <v>0</v>
      </c>
      <c r="J38" s="35">
        <v>55287.094602880636</v>
      </c>
      <c r="K38" s="35">
        <v>150000</v>
      </c>
      <c r="L38" s="35">
        <v>0</v>
      </c>
      <c r="M38" s="35">
        <v>0</v>
      </c>
      <c r="N38" s="36">
        <f t="shared" si="2"/>
        <v>1712228.7600721982</v>
      </c>
      <c r="O38" s="35">
        <v>0</v>
      </c>
      <c r="P38" s="36">
        <f t="shared" si="3"/>
        <v>1712228.7600721982</v>
      </c>
      <c r="Q38" s="35">
        <v>-36534.121707125334</v>
      </c>
      <c r="R38" s="35">
        <v>-10122.018857459789</v>
      </c>
      <c r="S38" s="37">
        <f t="shared" si="4"/>
        <v>1665572.6195076131</v>
      </c>
      <c r="T38" s="35">
        <v>1653567.2594030385</v>
      </c>
      <c r="U38" s="35">
        <f t="shared" si="5"/>
        <v>12005.360104574589</v>
      </c>
      <c r="V38" s="32"/>
      <c r="W38" s="33">
        <v>439</v>
      </c>
      <c r="X38" s="33">
        <v>438</v>
      </c>
      <c r="Y38" s="33">
        <v>-1</v>
      </c>
      <c r="Z38" s="23"/>
      <c r="AA38" s="23"/>
      <c r="AB38" s="23"/>
      <c r="AC38" s="23"/>
      <c r="AD38" s="23"/>
      <c r="AE38" s="23"/>
    </row>
    <row r="39" spans="1:31" ht="19.5" customHeight="1" x14ac:dyDescent="0.25">
      <c r="A39" s="34">
        <v>39</v>
      </c>
      <c r="B39" s="30">
        <v>102667</v>
      </c>
      <c r="C39" s="30">
        <v>3153500</v>
      </c>
      <c r="D39" s="31" t="s">
        <v>58</v>
      </c>
      <c r="E39" s="35">
        <v>1341954.7782941998</v>
      </c>
      <c r="F39" s="35">
        <v>58600.226796116498</v>
      </c>
      <c r="G39" s="35">
        <v>19640</v>
      </c>
      <c r="H39" s="35">
        <v>45373.132564841471</v>
      </c>
      <c r="I39" s="35">
        <v>0</v>
      </c>
      <c r="J39" s="35">
        <v>71744.651873368988</v>
      </c>
      <c r="K39" s="35">
        <v>150000</v>
      </c>
      <c r="L39" s="35">
        <v>0</v>
      </c>
      <c r="M39" s="35">
        <v>0</v>
      </c>
      <c r="N39" s="36">
        <f t="shared" si="2"/>
        <v>1687312.7895285268</v>
      </c>
      <c r="O39" s="35">
        <v>0</v>
      </c>
      <c r="P39" s="36">
        <f t="shared" si="3"/>
        <v>1687312.7895285268</v>
      </c>
      <c r="Q39" s="35">
        <v>-35755.15507228388</v>
      </c>
      <c r="R39" s="35">
        <v>-9382.5106304307628</v>
      </c>
      <c r="S39" s="37">
        <f t="shared" si="4"/>
        <v>1642175.1238258122</v>
      </c>
      <c r="T39" s="35">
        <v>1634380.8577384895</v>
      </c>
      <c r="U39" s="35">
        <f t="shared" si="5"/>
        <v>7794.2660873227287</v>
      </c>
      <c r="V39" s="32"/>
      <c r="W39" s="33">
        <v>409</v>
      </c>
      <c r="X39" s="33">
        <v>406</v>
      </c>
      <c r="Y39" s="33">
        <v>-3</v>
      </c>
      <c r="Z39" s="23"/>
      <c r="AA39" s="23"/>
      <c r="AB39" s="23"/>
      <c r="AC39" s="23"/>
      <c r="AD39" s="23"/>
      <c r="AE39" s="23"/>
    </row>
    <row r="40" spans="1:31" ht="19.5" customHeight="1" x14ac:dyDescent="0.25">
      <c r="A40" s="34">
        <v>40</v>
      </c>
      <c r="B40" s="30">
        <v>102668</v>
      </c>
      <c r="C40" s="30">
        <v>3153501</v>
      </c>
      <c r="D40" s="31" t="s">
        <v>59</v>
      </c>
      <c r="E40" s="35">
        <v>1153552.2601592999</v>
      </c>
      <c r="F40" s="35">
        <v>22900.654079999997</v>
      </c>
      <c r="G40" s="35">
        <v>1660.0000000000005</v>
      </c>
      <c r="H40" s="35">
        <v>25431.967741935456</v>
      </c>
      <c r="I40" s="35">
        <v>1861.3333333333333</v>
      </c>
      <c r="J40" s="35">
        <v>76034.247622595401</v>
      </c>
      <c r="K40" s="35">
        <v>150000</v>
      </c>
      <c r="L40" s="35">
        <v>0</v>
      </c>
      <c r="M40" s="35">
        <v>0</v>
      </c>
      <c r="N40" s="36">
        <f t="shared" si="2"/>
        <v>1431440.4629371641</v>
      </c>
      <c r="O40" s="35">
        <v>0</v>
      </c>
      <c r="P40" s="36">
        <f t="shared" si="3"/>
        <v>1431440.4629371641</v>
      </c>
      <c r="Q40" s="35">
        <v>-29800.925931794012</v>
      </c>
      <c r="R40" s="35">
        <v>-8065.2616010353113</v>
      </c>
      <c r="S40" s="37">
        <f t="shared" si="4"/>
        <v>1393574.2754043348</v>
      </c>
      <c r="T40" s="35">
        <v>1453393.9110909465</v>
      </c>
      <c r="U40" s="35">
        <f t="shared" si="5"/>
        <v>-59819.635686611757</v>
      </c>
      <c r="V40" s="32"/>
      <c r="W40" s="33">
        <v>370</v>
      </c>
      <c r="X40" s="33">
        <v>349</v>
      </c>
      <c r="Y40" s="33">
        <v>-21</v>
      </c>
      <c r="Z40" s="23"/>
      <c r="AA40" s="23"/>
      <c r="AB40" s="23"/>
      <c r="AC40" s="23"/>
      <c r="AD40" s="23"/>
      <c r="AE40" s="23"/>
    </row>
    <row r="41" spans="1:31" ht="19.5" customHeight="1" x14ac:dyDescent="0.25">
      <c r="A41" s="34">
        <v>41</v>
      </c>
      <c r="B41" s="30">
        <v>102669</v>
      </c>
      <c r="C41" s="30">
        <v>3153502</v>
      </c>
      <c r="D41" s="31" t="s">
        <v>60</v>
      </c>
      <c r="E41" s="35">
        <v>1388229.080994</v>
      </c>
      <c r="F41" s="35">
        <v>27275.857482185271</v>
      </c>
      <c r="G41" s="35">
        <v>17519.999999999996</v>
      </c>
      <c r="H41" s="35">
        <v>56663.249999999949</v>
      </c>
      <c r="I41" s="35">
        <v>0</v>
      </c>
      <c r="J41" s="35">
        <v>85139.217084398973</v>
      </c>
      <c r="K41" s="35">
        <v>150000</v>
      </c>
      <c r="L41" s="35">
        <v>0</v>
      </c>
      <c r="M41" s="35">
        <v>0</v>
      </c>
      <c r="N41" s="36">
        <f t="shared" si="2"/>
        <v>1724827.4055605843</v>
      </c>
      <c r="O41" s="35">
        <v>0</v>
      </c>
      <c r="P41" s="36">
        <f t="shared" si="3"/>
        <v>1724827.4055605843</v>
      </c>
      <c r="Q41" s="35">
        <v>-38582.209870524501</v>
      </c>
      <c r="R41" s="35">
        <v>-9706.0454797559614</v>
      </c>
      <c r="S41" s="37">
        <f t="shared" si="4"/>
        <v>1676539.150210304</v>
      </c>
      <c r="T41" s="35">
        <v>1668500.768277338</v>
      </c>
      <c r="U41" s="35">
        <f t="shared" si="5"/>
        <v>8038.3819329659455</v>
      </c>
      <c r="V41" s="32"/>
      <c r="W41" s="33">
        <v>419</v>
      </c>
      <c r="X41" s="33">
        <v>420</v>
      </c>
      <c r="Y41" s="33">
        <v>1</v>
      </c>
      <c r="Z41" s="23"/>
      <c r="AA41" s="23"/>
      <c r="AB41" s="23"/>
      <c r="AC41" s="23"/>
      <c r="AD41" s="23"/>
      <c r="AE41" s="23"/>
    </row>
    <row r="42" spans="1:31" ht="19.5" customHeight="1" x14ac:dyDescent="0.25">
      <c r="A42" s="34">
        <v>42</v>
      </c>
      <c r="B42" s="30">
        <v>102670</v>
      </c>
      <c r="C42" s="30">
        <v>3153503</v>
      </c>
      <c r="D42" s="31" t="s">
        <v>61</v>
      </c>
      <c r="E42" s="35">
        <v>1275848.6315802</v>
      </c>
      <c r="F42" s="35">
        <v>18528</v>
      </c>
      <c r="G42" s="35">
        <v>4521.7142857142871</v>
      </c>
      <c r="H42" s="35">
        <v>45163.781538461575</v>
      </c>
      <c r="I42" s="35">
        <v>0</v>
      </c>
      <c r="J42" s="35">
        <v>76644.311616479521</v>
      </c>
      <c r="K42" s="35">
        <v>150000</v>
      </c>
      <c r="L42" s="35">
        <v>0</v>
      </c>
      <c r="M42" s="35">
        <v>0</v>
      </c>
      <c r="N42" s="36">
        <f t="shared" si="2"/>
        <v>1570706.4390208554</v>
      </c>
      <c r="O42" s="35">
        <v>0</v>
      </c>
      <c r="P42" s="36">
        <f t="shared" si="3"/>
        <v>1570706.4390208554</v>
      </c>
      <c r="Q42" s="35">
        <v>-34594.285291120628</v>
      </c>
      <c r="R42" s="35">
        <v>-8920.3179885376212</v>
      </c>
      <c r="S42" s="37">
        <f t="shared" si="4"/>
        <v>1527191.835741197</v>
      </c>
      <c r="T42" s="35">
        <v>1420512.7810083888</v>
      </c>
      <c r="U42" s="35">
        <f t="shared" si="5"/>
        <v>106679.05473280814</v>
      </c>
      <c r="V42" s="32"/>
      <c r="W42" s="33">
        <v>358</v>
      </c>
      <c r="X42" s="33">
        <v>386</v>
      </c>
      <c r="Y42" s="33">
        <v>28</v>
      </c>
      <c r="Z42" s="23"/>
      <c r="AA42" s="23"/>
      <c r="AB42" s="23"/>
      <c r="AC42" s="23"/>
      <c r="AD42" s="23"/>
      <c r="AE42" s="23"/>
    </row>
    <row r="43" spans="1:31" ht="19.5" customHeight="1" x14ac:dyDescent="0.25">
      <c r="A43" s="34">
        <v>43</v>
      </c>
      <c r="B43" s="30">
        <v>102671</v>
      </c>
      <c r="C43" s="30">
        <v>3153505</v>
      </c>
      <c r="D43" s="31" t="s">
        <v>62</v>
      </c>
      <c r="E43" s="35">
        <v>1358481.3149726999</v>
      </c>
      <c r="F43" s="35">
        <v>15836.555294117647</v>
      </c>
      <c r="G43" s="35">
        <v>1550</v>
      </c>
      <c r="H43" s="35">
        <v>27101.618644067777</v>
      </c>
      <c r="I43" s="35">
        <v>0</v>
      </c>
      <c r="J43" s="35">
        <v>70552.193639606543</v>
      </c>
      <c r="K43" s="35">
        <v>150000</v>
      </c>
      <c r="L43" s="35">
        <v>0</v>
      </c>
      <c r="M43" s="35">
        <v>0</v>
      </c>
      <c r="N43" s="36">
        <f t="shared" si="2"/>
        <v>1623521.6825504918</v>
      </c>
      <c r="O43" s="35">
        <v>0</v>
      </c>
      <c r="P43" s="36">
        <f t="shared" si="3"/>
        <v>1623521.6825504918</v>
      </c>
      <c r="Q43" s="35">
        <v>-33940.005935381945</v>
      </c>
      <c r="R43" s="35">
        <v>-9498.0587909040478</v>
      </c>
      <c r="S43" s="37">
        <f t="shared" si="4"/>
        <v>1580083.6178242059</v>
      </c>
      <c r="T43" s="35">
        <v>1561793.0999715917</v>
      </c>
      <c r="U43" s="35">
        <f t="shared" si="5"/>
        <v>18290.517852614168</v>
      </c>
      <c r="V43" s="32"/>
      <c r="W43" s="33">
        <v>408</v>
      </c>
      <c r="X43" s="33">
        <v>411</v>
      </c>
      <c r="Y43" s="33">
        <v>3</v>
      </c>
      <c r="Z43" s="23"/>
      <c r="AA43" s="23"/>
      <c r="AB43" s="23"/>
      <c r="AC43" s="23"/>
      <c r="AD43" s="23"/>
      <c r="AE43" s="23"/>
    </row>
    <row r="44" spans="1:31" ht="19.5" customHeight="1" x14ac:dyDescent="0.25">
      <c r="A44" s="34">
        <v>44</v>
      </c>
      <c r="B44" s="30">
        <v>102672</v>
      </c>
      <c r="C44" s="30">
        <v>3153506</v>
      </c>
      <c r="D44" s="31" t="s">
        <v>63</v>
      </c>
      <c r="E44" s="35">
        <v>1295680.4755944</v>
      </c>
      <c r="F44" s="35">
        <v>51988.327164179107</v>
      </c>
      <c r="G44" s="35">
        <v>7068.030690537089</v>
      </c>
      <c r="H44" s="35">
        <v>27561.614457831292</v>
      </c>
      <c r="I44" s="35">
        <v>0</v>
      </c>
      <c r="J44" s="35">
        <v>74264.22270494746</v>
      </c>
      <c r="K44" s="35">
        <v>150000</v>
      </c>
      <c r="L44" s="35">
        <v>0</v>
      </c>
      <c r="M44" s="35">
        <v>0</v>
      </c>
      <c r="N44" s="36">
        <f t="shared" si="2"/>
        <v>1606562.6706118949</v>
      </c>
      <c r="O44" s="35">
        <v>0</v>
      </c>
      <c r="P44" s="36">
        <f t="shared" si="3"/>
        <v>1606562.6706118949</v>
      </c>
      <c r="Q44" s="35">
        <v>-32871.852899481317</v>
      </c>
      <c r="R44" s="35">
        <v>-9058.9757811055642</v>
      </c>
      <c r="S44" s="37">
        <f t="shared" si="4"/>
        <v>1564631.8419313082</v>
      </c>
      <c r="T44" s="35">
        <v>1564264.1653231212</v>
      </c>
      <c r="U44" s="35">
        <f t="shared" si="5"/>
        <v>367.67660818691365</v>
      </c>
      <c r="V44" s="32"/>
      <c r="W44" s="33">
        <v>395</v>
      </c>
      <c r="X44" s="33">
        <v>392</v>
      </c>
      <c r="Y44" s="33">
        <v>-3</v>
      </c>
      <c r="Z44" s="23"/>
      <c r="AA44" s="23"/>
      <c r="AB44" s="23"/>
      <c r="AC44" s="23"/>
      <c r="AD44" s="23"/>
      <c r="AE44" s="23"/>
    </row>
    <row r="45" spans="1:31" ht="19.5" customHeight="1" x14ac:dyDescent="0.25">
      <c r="A45" s="34">
        <v>45</v>
      </c>
      <c r="B45" s="30">
        <v>133774</v>
      </c>
      <c r="C45" s="30">
        <v>3153507</v>
      </c>
      <c r="D45" s="31" t="s">
        <v>64</v>
      </c>
      <c r="E45" s="35">
        <v>1910467.6400345999</v>
      </c>
      <c r="F45" s="35">
        <v>96325.599434628981</v>
      </c>
      <c r="G45" s="35">
        <v>27685.798611111113</v>
      </c>
      <c r="H45" s="35">
        <v>83733.290123456725</v>
      </c>
      <c r="I45" s="35">
        <v>0</v>
      </c>
      <c r="J45" s="35">
        <v>138967.99564221859</v>
      </c>
      <c r="K45" s="35">
        <v>150000</v>
      </c>
      <c r="L45" s="35">
        <v>0</v>
      </c>
      <c r="M45" s="35">
        <v>0</v>
      </c>
      <c r="N45" s="36">
        <f t="shared" si="2"/>
        <v>2407180.3238460156</v>
      </c>
      <c r="O45" s="35">
        <v>0</v>
      </c>
      <c r="P45" s="36">
        <f t="shared" si="3"/>
        <v>2407180.3238460156</v>
      </c>
      <c r="Q45" s="35">
        <v>-54708.088085205432</v>
      </c>
      <c r="R45" s="35">
        <v>-13357.367350711776</v>
      </c>
      <c r="S45" s="37">
        <f t="shared" si="4"/>
        <v>2339114.8684100984</v>
      </c>
      <c r="T45" s="35">
        <v>2290287.4785447037</v>
      </c>
      <c r="U45" s="35">
        <f t="shared" si="5"/>
        <v>48827.389865394682</v>
      </c>
      <c r="V45" s="32"/>
      <c r="W45" s="33">
        <v>567</v>
      </c>
      <c r="X45" s="33">
        <v>578</v>
      </c>
      <c r="Y45" s="33">
        <v>11</v>
      </c>
      <c r="Z45" s="23"/>
      <c r="AA45" s="23"/>
      <c r="AB45" s="23"/>
      <c r="AC45" s="23"/>
      <c r="AD45" s="23"/>
      <c r="AE45" s="23"/>
    </row>
    <row r="46" spans="1:31" ht="19.5" customHeight="1" x14ac:dyDescent="0.25">
      <c r="A46" s="34">
        <v>46</v>
      </c>
      <c r="B46" s="30">
        <v>102673</v>
      </c>
      <c r="C46" s="30">
        <v>3154050</v>
      </c>
      <c r="D46" s="31" t="s">
        <v>65</v>
      </c>
      <c r="E46" s="35">
        <v>5429114.7274999991</v>
      </c>
      <c r="F46" s="35">
        <v>237148.36578723407</v>
      </c>
      <c r="G46" s="35">
        <v>33510.863986313081</v>
      </c>
      <c r="H46" s="35">
        <v>67413.349016253211</v>
      </c>
      <c r="I46" s="35">
        <v>4931.9148936170213</v>
      </c>
      <c r="J46" s="35">
        <v>366174.33615388896</v>
      </c>
      <c r="K46" s="35">
        <v>150000</v>
      </c>
      <c r="L46" s="35">
        <v>0</v>
      </c>
      <c r="M46" s="35">
        <v>195711.4</v>
      </c>
      <c r="N46" s="36">
        <f t="shared" si="2"/>
        <v>6484004.9573373059</v>
      </c>
      <c r="O46" s="35">
        <v>0</v>
      </c>
      <c r="P46" s="36">
        <f t="shared" si="3"/>
        <v>6484004.9573373059</v>
      </c>
      <c r="Q46" s="35">
        <v>-85348.100601168495</v>
      </c>
      <c r="R46" s="35">
        <v>-26784.063597707522</v>
      </c>
      <c r="S46" s="37">
        <f t="shared" si="4"/>
        <v>6371872.7931384305</v>
      </c>
      <c r="T46" s="35">
        <v>6438460.9179502893</v>
      </c>
      <c r="U46" s="35">
        <f t="shared" si="5"/>
        <v>-66588.12481185887</v>
      </c>
      <c r="V46" s="32"/>
      <c r="W46" s="33">
        <v>1171</v>
      </c>
      <c r="X46" s="33">
        <v>1159</v>
      </c>
      <c r="Y46" s="33">
        <v>-12</v>
      </c>
      <c r="Z46" s="23"/>
      <c r="AA46" s="23"/>
      <c r="AB46" s="23"/>
      <c r="AC46" s="23"/>
      <c r="AD46" s="23"/>
      <c r="AE46" s="23"/>
    </row>
    <row r="47" spans="1:31" ht="19.5" customHeight="1" x14ac:dyDescent="0.25">
      <c r="A47" s="34">
        <v>47</v>
      </c>
      <c r="B47" s="30">
        <v>102674</v>
      </c>
      <c r="C47" s="30">
        <v>3154052</v>
      </c>
      <c r="D47" s="31" t="s">
        <v>66</v>
      </c>
      <c r="E47" s="35">
        <v>3577361.5125000002</v>
      </c>
      <c r="F47" s="35">
        <v>180714.34085714287</v>
      </c>
      <c r="G47" s="35">
        <v>22818.186397984893</v>
      </c>
      <c r="H47" s="35">
        <v>85278.705926859679</v>
      </c>
      <c r="I47" s="35">
        <v>2996.1038961038962</v>
      </c>
      <c r="J47" s="35">
        <v>395487.02207805606</v>
      </c>
      <c r="K47" s="35">
        <v>150000</v>
      </c>
      <c r="L47" s="35">
        <v>0</v>
      </c>
      <c r="M47" s="35">
        <v>208750</v>
      </c>
      <c r="N47" s="36">
        <f t="shared" si="2"/>
        <v>4623405.8716561478</v>
      </c>
      <c r="O47" s="35">
        <v>0</v>
      </c>
      <c r="P47" s="36">
        <f t="shared" si="3"/>
        <v>4623405.8716561478</v>
      </c>
      <c r="Q47" s="35">
        <v>-61665.664207422989</v>
      </c>
      <c r="R47" s="35">
        <v>-17771.307080791274</v>
      </c>
      <c r="S47" s="37">
        <f t="shared" si="4"/>
        <v>4543968.9003679333</v>
      </c>
      <c r="T47" s="35">
        <v>4445025.8905643634</v>
      </c>
      <c r="U47" s="35">
        <f t="shared" si="5"/>
        <v>98943.009803569876</v>
      </c>
      <c r="V47" s="32"/>
      <c r="W47" s="33">
        <v>748</v>
      </c>
      <c r="X47" s="33">
        <v>769</v>
      </c>
      <c r="Y47" s="33">
        <v>21</v>
      </c>
      <c r="Z47" s="23"/>
      <c r="AA47" s="23"/>
      <c r="AB47" s="23"/>
      <c r="AC47" s="23"/>
      <c r="AD47" s="23"/>
      <c r="AE47" s="23"/>
    </row>
    <row r="48" spans="1:31" ht="19.5" customHeight="1" x14ac:dyDescent="0.25">
      <c r="A48" s="34">
        <v>48</v>
      </c>
      <c r="B48" s="30">
        <v>102679</v>
      </c>
      <c r="C48" s="30">
        <v>3154500</v>
      </c>
      <c r="D48" s="31" t="s">
        <v>67</v>
      </c>
      <c r="E48" s="35">
        <v>5388895.8399999999</v>
      </c>
      <c r="F48" s="35">
        <v>172541.00553524806</v>
      </c>
      <c r="G48" s="35">
        <v>28869.397590361474</v>
      </c>
      <c r="H48" s="35">
        <v>74600.228571428539</v>
      </c>
      <c r="I48" s="35">
        <v>1002.6109660574411</v>
      </c>
      <c r="J48" s="35">
        <v>448835.14910219412</v>
      </c>
      <c r="K48" s="35">
        <v>150000</v>
      </c>
      <c r="L48" s="35">
        <v>0</v>
      </c>
      <c r="M48" s="35">
        <v>205000</v>
      </c>
      <c r="N48" s="36">
        <f t="shared" si="2"/>
        <v>6469744.2317652898</v>
      </c>
      <c r="O48" s="35">
        <v>0</v>
      </c>
      <c r="P48" s="36">
        <f t="shared" si="3"/>
        <v>6469744.2317652898</v>
      </c>
      <c r="Q48" s="35">
        <v>-86920.603885134464</v>
      </c>
      <c r="R48" s="35">
        <v>-26622.296173044924</v>
      </c>
      <c r="S48" s="37">
        <f t="shared" si="4"/>
        <v>6356201.3317071106</v>
      </c>
      <c r="T48" s="35">
        <v>6270379.1608305881</v>
      </c>
      <c r="U48" s="35">
        <f t="shared" si="5"/>
        <v>85822.170876522548</v>
      </c>
      <c r="V48" s="32"/>
      <c r="W48" s="33">
        <v>1138</v>
      </c>
      <c r="X48" s="33">
        <v>1152</v>
      </c>
      <c r="Y48" s="33">
        <v>14</v>
      </c>
      <c r="Z48" s="23"/>
      <c r="AA48" s="23"/>
      <c r="AB48" s="23"/>
      <c r="AC48" s="23"/>
      <c r="AD48" s="23"/>
      <c r="AE48" s="23"/>
    </row>
    <row r="49" spans="1:31" ht="19.5" customHeight="1" x14ac:dyDescent="0.25">
      <c r="A49" s="34">
        <v>49</v>
      </c>
      <c r="B49" s="30">
        <v>102681</v>
      </c>
      <c r="C49" s="30">
        <v>3154701</v>
      </c>
      <c r="D49" s="31" t="s">
        <v>68</v>
      </c>
      <c r="E49" s="35">
        <v>4605309.5949999997</v>
      </c>
      <c r="F49" s="35">
        <v>105741.33966800805</v>
      </c>
      <c r="G49" s="35">
        <v>27530.000000000029</v>
      </c>
      <c r="H49" s="35">
        <v>20894.31131498472</v>
      </c>
      <c r="I49" s="35">
        <v>988.93360160965801</v>
      </c>
      <c r="J49" s="35">
        <v>265594.56255330355</v>
      </c>
      <c r="K49" s="35">
        <v>150000</v>
      </c>
      <c r="L49" s="35">
        <v>0</v>
      </c>
      <c r="M49" s="35">
        <v>0</v>
      </c>
      <c r="N49" s="36">
        <f t="shared" si="2"/>
        <v>5176058.7421379061</v>
      </c>
      <c r="O49" s="35">
        <v>0</v>
      </c>
      <c r="P49" s="36">
        <f t="shared" si="3"/>
        <v>5176058.7421379061</v>
      </c>
      <c r="Q49" s="35">
        <v>-69740.892281919514</v>
      </c>
      <c r="R49" s="35">
        <v>-22716.768349047881</v>
      </c>
      <c r="S49" s="37">
        <f t="shared" si="4"/>
        <v>5083601.0815069387</v>
      </c>
      <c r="T49" s="35">
        <v>5123259.0991383158</v>
      </c>
      <c r="U49" s="35">
        <f t="shared" si="5"/>
        <v>-39658.017631377093</v>
      </c>
      <c r="V49" s="32"/>
      <c r="W49" s="33">
        <v>997</v>
      </c>
      <c r="X49" s="33">
        <v>983</v>
      </c>
      <c r="Y49" s="33">
        <v>-14</v>
      </c>
      <c r="Z49" s="23"/>
      <c r="AA49" s="23"/>
      <c r="AB49" s="23"/>
      <c r="AC49" s="23"/>
      <c r="AD49" s="23"/>
      <c r="AE49" s="23"/>
    </row>
    <row r="50" spans="1:31" ht="19.5" customHeight="1" x14ac:dyDescent="0.25">
      <c r="A50" s="34">
        <v>50</v>
      </c>
      <c r="B50" s="30">
        <v>102683</v>
      </c>
      <c r="C50" s="30">
        <v>3155400</v>
      </c>
      <c r="D50" s="31" t="s">
        <v>69</v>
      </c>
      <c r="E50" s="35">
        <v>4872700.0724999998</v>
      </c>
      <c r="F50" s="35">
        <v>121545.01121856867</v>
      </c>
      <c r="G50" s="35">
        <v>28350.000000000018</v>
      </c>
      <c r="H50" s="35">
        <v>29917.799999999974</v>
      </c>
      <c r="I50" s="35">
        <v>4023.2108317214702</v>
      </c>
      <c r="J50" s="35">
        <v>209170.47546905387</v>
      </c>
      <c r="K50" s="35">
        <v>150000</v>
      </c>
      <c r="L50" s="35">
        <v>0</v>
      </c>
      <c r="M50" s="35">
        <v>0</v>
      </c>
      <c r="N50" s="36">
        <f t="shared" si="2"/>
        <v>5415706.5700193429</v>
      </c>
      <c r="O50" s="35">
        <v>0</v>
      </c>
      <c r="P50" s="36">
        <f t="shared" si="3"/>
        <v>5415706.5700193429</v>
      </c>
      <c r="Q50" s="35">
        <v>-72697.735732397676</v>
      </c>
      <c r="R50" s="35">
        <v>-24034.017378443332</v>
      </c>
      <c r="S50" s="37">
        <f t="shared" si="4"/>
        <v>5318974.816908502</v>
      </c>
      <c r="T50" s="35">
        <v>5279046.0994539559</v>
      </c>
      <c r="U50" s="35">
        <f t="shared" si="5"/>
        <v>39928.717454546131</v>
      </c>
      <c r="V50" s="32"/>
      <c r="W50" s="33">
        <v>1036</v>
      </c>
      <c r="X50" s="33">
        <v>1040</v>
      </c>
      <c r="Y50" s="33">
        <v>4</v>
      </c>
      <c r="Z50" s="23"/>
      <c r="AA50" s="23"/>
      <c r="AB50" s="23"/>
      <c r="AC50" s="23"/>
      <c r="AD50" s="23"/>
      <c r="AE50" s="23"/>
    </row>
    <row r="51" spans="1:31" ht="19.5" customHeight="1" x14ac:dyDescent="0.25">
      <c r="A51" s="34">
        <v>51</v>
      </c>
      <c r="B51" s="30">
        <v>140187</v>
      </c>
      <c r="C51" s="30">
        <v>3152000</v>
      </c>
      <c r="D51" s="31" t="s">
        <v>70</v>
      </c>
      <c r="E51" s="35">
        <v>968455.04936009995</v>
      </c>
      <c r="F51" s="35">
        <v>102925.83826625386</v>
      </c>
      <c r="G51" s="35">
        <v>18460.000000000007</v>
      </c>
      <c r="H51" s="35">
        <v>32749.6171875</v>
      </c>
      <c r="I51" s="35">
        <v>4535.6037151702785</v>
      </c>
      <c r="J51" s="35">
        <v>81450.001505434833</v>
      </c>
      <c r="K51" s="35">
        <v>150000</v>
      </c>
      <c r="L51" s="35">
        <v>0</v>
      </c>
      <c r="M51" s="35">
        <v>6350</v>
      </c>
      <c r="N51" s="36">
        <f t="shared" si="2"/>
        <v>1364926.1100344588</v>
      </c>
      <c r="O51" s="35">
        <v>0</v>
      </c>
      <c r="P51" s="36">
        <f t="shared" si="3"/>
        <v>1364926.1100344588</v>
      </c>
      <c r="Q51" s="35">
        <v>0</v>
      </c>
      <c r="R51" s="35">
        <v>0</v>
      </c>
      <c r="S51" s="37">
        <f t="shared" si="4"/>
        <v>1364926.1100344588</v>
      </c>
      <c r="T51" s="35">
        <v>1539052.9805292077</v>
      </c>
      <c r="U51" s="35">
        <f t="shared" si="5"/>
        <v>-174126.87049474893</v>
      </c>
      <c r="V51" s="32"/>
      <c r="W51" s="33">
        <v>336</v>
      </c>
      <c r="X51" s="33">
        <v>293</v>
      </c>
      <c r="Y51" s="33">
        <v>-43</v>
      </c>
      <c r="Z51" s="23"/>
      <c r="AA51" s="23"/>
      <c r="AB51" s="23"/>
      <c r="AC51" s="23"/>
      <c r="AD51" s="23"/>
      <c r="AE51" s="23"/>
    </row>
    <row r="52" spans="1:31" ht="19.5" customHeight="1" x14ac:dyDescent="0.25">
      <c r="A52" s="34">
        <v>52</v>
      </c>
      <c r="B52" s="30">
        <v>141027</v>
      </c>
      <c r="C52" s="30">
        <v>3152001</v>
      </c>
      <c r="D52" s="31" t="s">
        <v>71</v>
      </c>
      <c r="E52" s="35">
        <v>291417.93009754998</v>
      </c>
      <c r="F52" s="35">
        <v>8765.6261818181811</v>
      </c>
      <c r="G52" s="35">
        <v>1364.771689497717</v>
      </c>
      <c r="H52" s="35">
        <v>7937.87500000001</v>
      </c>
      <c r="I52" s="35">
        <v>0</v>
      </c>
      <c r="J52" s="35">
        <v>18681.573488372065</v>
      </c>
      <c r="K52" s="35">
        <v>150000</v>
      </c>
      <c r="L52" s="35">
        <v>0</v>
      </c>
      <c r="M52" s="35">
        <v>803.24</v>
      </c>
      <c r="N52" s="36">
        <f t="shared" si="2"/>
        <v>478971.01645723794</v>
      </c>
      <c r="O52" s="35">
        <v>0</v>
      </c>
      <c r="P52" s="36">
        <f t="shared" si="3"/>
        <v>478971.01645723794</v>
      </c>
      <c r="Q52" s="35">
        <v>0</v>
      </c>
      <c r="R52" s="35">
        <v>0</v>
      </c>
      <c r="S52" s="37">
        <f t="shared" si="4"/>
        <v>478971.01645723794</v>
      </c>
      <c r="T52" s="35">
        <v>432012.27697740402</v>
      </c>
      <c r="U52" s="35">
        <f t="shared" si="5"/>
        <v>46958.739479833923</v>
      </c>
      <c r="V52" s="32"/>
      <c r="W52" s="33">
        <v>75.083333333333343</v>
      </c>
      <c r="X52" s="33">
        <v>88.166666666666671</v>
      </c>
      <c r="Y52" s="33">
        <v>13.083333333333329</v>
      </c>
      <c r="Z52" s="23"/>
      <c r="AA52" s="23"/>
      <c r="AB52" s="23"/>
      <c r="AC52" s="23"/>
      <c r="AD52" s="23"/>
      <c r="AE52" s="23"/>
    </row>
    <row r="53" spans="1:31" ht="19.5" customHeight="1" x14ac:dyDescent="0.25">
      <c r="A53" s="34">
        <v>53</v>
      </c>
      <c r="B53" s="30">
        <v>141143</v>
      </c>
      <c r="C53" s="30">
        <v>3152002</v>
      </c>
      <c r="D53" s="31" t="s">
        <v>72</v>
      </c>
      <c r="E53" s="35">
        <v>1368397.2369798</v>
      </c>
      <c r="F53" s="35">
        <v>99639.887323943651</v>
      </c>
      <c r="G53" s="35">
        <v>18754.58333333335</v>
      </c>
      <c r="H53" s="35">
        <v>41197.512261580443</v>
      </c>
      <c r="I53" s="35">
        <v>1943.661971830986</v>
      </c>
      <c r="J53" s="35">
        <v>116074.31725405638</v>
      </c>
      <c r="K53" s="35">
        <v>150000</v>
      </c>
      <c r="L53" s="35">
        <v>0</v>
      </c>
      <c r="M53" s="35">
        <v>7157.35</v>
      </c>
      <c r="N53" s="36">
        <f t="shared" si="2"/>
        <v>1803164.549124545</v>
      </c>
      <c r="O53" s="35">
        <v>14357.650127836809</v>
      </c>
      <c r="P53" s="36">
        <f t="shared" si="3"/>
        <v>1817522.1992523817</v>
      </c>
      <c r="Q53" s="35">
        <v>0</v>
      </c>
      <c r="R53" s="35">
        <v>0</v>
      </c>
      <c r="S53" s="37">
        <f t="shared" si="4"/>
        <v>1817522.1992523817</v>
      </c>
      <c r="T53" s="35">
        <v>1794223.6809789187</v>
      </c>
      <c r="U53" s="35">
        <f t="shared" si="5"/>
        <v>23298.518273463007</v>
      </c>
      <c r="V53" s="32"/>
      <c r="W53" s="33">
        <v>401</v>
      </c>
      <c r="X53" s="33">
        <v>414</v>
      </c>
      <c r="Y53" s="33">
        <v>13</v>
      </c>
      <c r="Z53" s="23"/>
      <c r="AA53" s="23"/>
      <c r="AB53" s="23"/>
      <c r="AC53" s="23"/>
      <c r="AD53" s="23"/>
      <c r="AE53" s="23"/>
    </row>
    <row r="54" spans="1:31" ht="19.5" customHeight="1" x14ac:dyDescent="0.25">
      <c r="A54" s="34">
        <v>54</v>
      </c>
      <c r="B54" s="30">
        <v>143133</v>
      </c>
      <c r="C54" s="30">
        <v>3152003</v>
      </c>
      <c r="D54" s="31" t="s">
        <v>73</v>
      </c>
      <c r="E54" s="35">
        <v>677588.00381849997</v>
      </c>
      <c r="F54" s="35">
        <v>30918.850704225351</v>
      </c>
      <c r="G54" s="35">
        <v>3390.0000000000009</v>
      </c>
      <c r="H54" s="35">
        <v>33387.935393258398</v>
      </c>
      <c r="I54" s="35">
        <v>1924.8826291079813</v>
      </c>
      <c r="J54" s="35">
        <v>53778.986969118727</v>
      </c>
      <c r="K54" s="35">
        <v>150000</v>
      </c>
      <c r="L54" s="35">
        <v>0</v>
      </c>
      <c r="M54" s="35">
        <v>3624</v>
      </c>
      <c r="N54" s="36">
        <f t="shared" si="2"/>
        <v>954612.65951421042</v>
      </c>
      <c r="O54" s="35">
        <v>1876.8544012895698</v>
      </c>
      <c r="P54" s="36">
        <f t="shared" si="3"/>
        <v>956489.51391550002</v>
      </c>
      <c r="Q54" s="35">
        <v>0</v>
      </c>
      <c r="R54" s="35">
        <v>0</v>
      </c>
      <c r="S54" s="37">
        <f t="shared" si="4"/>
        <v>956489.51391550002</v>
      </c>
      <c r="T54" s="35">
        <v>964132.1203519915</v>
      </c>
      <c r="U54" s="35">
        <f t="shared" si="5"/>
        <v>-7642.6064364914782</v>
      </c>
      <c r="V54" s="32"/>
      <c r="W54" s="33">
        <v>212</v>
      </c>
      <c r="X54" s="33">
        <v>205</v>
      </c>
      <c r="Y54" s="33">
        <v>-7</v>
      </c>
      <c r="Z54" s="23"/>
      <c r="AA54" s="23"/>
      <c r="AB54" s="23"/>
      <c r="AC54" s="23"/>
      <c r="AD54" s="23"/>
      <c r="AE54" s="23"/>
    </row>
    <row r="55" spans="1:31" ht="19.5" customHeight="1" x14ac:dyDescent="0.25">
      <c r="A55" s="34">
        <v>55</v>
      </c>
      <c r="B55" s="30">
        <v>138495</v>
      </c>
      <c r="C55" s="30">
        <v>3154000</v>
      </c>
      <c r="D55" s="31" t="s">
        <v>74</v>
      </c>
      <c r="E55" s="35">
        <v>3166590.1174999997</v>
      </c>
      <c r="F55" s="35">
        <v>191698.93730210021</v>
      </c>
      <c r="G55" s="35">
        <v>28805.789473684184</v>
      </c>
      <c r="H55" s="35">
        <v>50008.585401459844</v>
      </c>
      <c r="I55" s="35">
        <v>2219.7092084006463</v>
      </c>
      <c r="J55" s="35">
        <v>370621.72022288392</v>
      </c>
      <c r="K55" s="35">
        <v>150000</v>
      </c>
      <c r="L55" s="35">
        <v>0</v>
      </c>
      <c r="M55" s="35">
        <v>37000</v>
      </c>
      <c r="N55" s="36">
        <f t="shared" si="2"/>
        <v>3996944.8591085281</v>
      </c>
      <c r="O55" s="35">
        <v>140029.77467152773</v>
      </c>
      <c r="P55" s="36">
        <f t="shared" si="3"/>
        <v>4136974.6337800557</v>
      </c>
      <c r="Q55" s="35">
        <v>0</v>
      </c>
      <c r="R55" s="35">
        <v>0</v>
      </c>
      <c r="S55" s="37">
        <f t="shared" si="4"/>
        <v>4136974.6337800557</v>
      </c>
      <c r="T55" s="35">
        <v>3827741.4351063306</v>
      </c>
      <c r="U55" s="35">
        <f t="shared" si="5"/>
        <v>309233.19867372513</v>
      </c>
      <c r="V55" s="32"/>
      <c r="W55" s="33">
        <v>617</v>
      </c>
      <c r="X55" s="33">
        <v>687</v>
      </c>
      <c r="Y55" s="33">
        <v>70</v>
      </c>
      <c r="Z55" s="23"/>
      <c r="AA55" s="23"/>
      <c r="AB55" s="23"/>
      <c r="AC55" s="23"/>
      <c r="AD55" s="23"/>
      <c r="AE55" s="23"/>
    </row>
    <row r="56" spans="1:31" ht="19.5" customHeight="1" x14ac:dyDescent="0.25">
      <c r="A56" s="34">
        <v>56</v>
      </c>
      <c r="B56" s="30">
        <v>131897</v>
      </c>
      <c r="C56" s="30">
        <v>3156905</v>
      </c>
      <c r="D56" s="31" t="s">
        <v>75</v>
      </c>
      <c r="E56" s="35">
        <v>4237465.7349999994</v>
      </c>
      <c r="F56" s="35">
        <v>249106.09556695182</v>
      </c>
      <c r="G56" s="35">
        <v>43167.541345093712</v>
      </c>
      <c r="H56" s="35">
        <v>19038.600000000031</v>
      </c>
      <c r="I56" s="35">
        <v>7239.1799544419137</v>
      </c>
      <c r="J56" s="35">
        <v>387384.77419238287</v>
      </c>
      <c r="K56" s="35">
        <v>150000</v>
      </c>
      <c r="L56" s="35">
        <v>0</v>
      </c>
      <c r="M56" s="35">
        <v>56000</v>
      </c>
      <c r="N56" s="36">
        <f t="shared" si="2"/>
        <v>5149401.9260588689</v>
      </c>
      <c r="O56" s="35">
        <v>0</v>
      </c>
      <c r="P56" s="36">
        <f t="shared" si="3"/>
        <v>5149401.9260588689</v>
      </c>
      <c r="Q56" s="35">
        <v>0</v>
      </c>
      <c r="R56" s="35">
        <v>0</v>
      </c>
      <c r="S56" s="37">
        <f t="shared" si="4"/>
        <v>5149401.9260588689</v>
      </c>
      <c r="T56" s="35">
        <v>5076046.166322249</v>
      </c>
      <c r="U56" s="35">
        <f t="shared" si="5"/>
        <v>73355.75973661989</v>
      </c>
      <c r="V56" s="32"/>
      <c r="W56" s="33">
        <v>882</v>
      </c>
      <c r="X56" s="33">
        <v>908</v>
      </c>
      <c r="Y56" s="33">
        <v>26</v>
      </c>
      <c r="Z56" s="23"/>
      <c r="AA56" s="23"/>
      <c r="AB56" s="23"/>
      <c r="AC56" s="23"/>
      <c r="AD56" s="23"/>
      <c r="AE56" s="23"/>
    </row>
    <row r="57" spans="1:31" ht="19.5" customHeight="1" x14ac:dyDescent="0.25">
      <c r="A57" s="34">
        <v>57</v>
      </c>
      <c r="B57" s="30">
        <v>134003</v>
      </c>
      <c r="C57" s="30">
        <v>3156906</v>
      </c>
      <c r="D57" s="31" t="s">
        <v>76</v>
      </c>
      <c r="E57" s="35">
        <v>3368622.9174999995</v>
      </c>
      <c r="F57" s="35">
        <v>183955.86295275591</v>
      </c>
      <c r="G57" s="35">
        <v>34580.000000000051</v>
      </c>
      <c r="H57" s="35">
        <v>130193.76916426492</v>
      </c>
      <c r="I57" s="35">
        <v>7527.5590551181103</v>
      </c>
      <c r="J57" s="35">
        <v>483780.65191526641</v>
      </c>
      <c r="K57" s="35">
        <v>150000</v>
      </c>
      <c r="L57" s="35">
        <v>0</v>
      </c>
      <c r="M57" s="35">
        <v>0</v>
      </c>
      <c r="N57" s="36">
        <f t="shared" si="2"/>
        <v>4358660.7605874045</v>
      </c>
      <c r="O57" s="35">
        <v>0</v>
      </c>
      <c r="P57" s="36">
        <f t="shared" si="3"/>
        <v>4358660.7605874045</v>
      </c>
      <c r="Q57" s="35">
        <v>0</v>
      </c>
      <c r="R57" s="35">
        <v>0</v>
      </c>
      <c r="S57" s="37">
        <f t="shared" si="4"/>
        <v>4358660.7605874045</v>
      </c>
      <c r="T57" s="35">
        <v>4660031.0826883847</v>
      </c>
      <c r="U57" s="35">
        <f t="shared" si="5"/>
        <v>-301370.32210098021</v>
      </c>
      <c r="V57" s="32"/>
      <c r="W57" s="33">
        <v>760</v>
      </c>
      <c r="X57" s="33">
        <v>717</v>
      </c>
      <c r="Y57" s="33">
        <v>-43</v>
      </c>
      <c r="Z57" s="23"/>
      <c r="AA57" s="23"/>
      <c r="AB57" s="23"/>
      <c r="AC57" s="23"/>
      <c r="AD57" s="23"/>
      <c r="AE57" s="23"/>
    </row>
  </sheetData>
  <autoFilter ref="A4:BY57"/>
  <mergeCells count="2">
    <mergeCell ref="B5:D5"/>
    <mergeCell ref="B3:U3"/>
  </mergeCells>
  <pageMargins left="0.7" right="0.7" top="0.75" bottom="0.75" header="0.3" footer="0.3"/>
  <pageSetup paperSize="8" scale="66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D7064F37857245A064D62789927899" ma:contentTypeVersion="1" ma:contentTypeDescription="Create a new document." ma:contentTypeScope="" ma:versionID="e8b081f741e433876d3171b65d8869a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c06a9f54ef76a703a1431fcddf18b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918280F-B91D-4305-BB93-B286A269B3B4}"/>
</file>

<file path=customXml/itemProps2.xml><?xml version="1.0" encoding="utf-8"?>
<ds:datastoreItem xmlns:ds="http://schemas.openxmlformats.org/officeDocument/2006/customXml" ds:itemID="{78D99F23-6C91-4EC1-AD24-F2CF2AC3A876}"/>
</file>

<file path=customXml/itemProps3.xml><?xml version="1.0" encoding="utf-8"?>
<ds:datastoreItem xmlns:ds="http://schemas.openxmlformats.org/officeDocument/2006/customXml" ds:itemID="{1FC0774D-00A0-4C7E-AC9B-97FBD20522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ISB Schools Forum</vt:lpstr>
      <vt:lpstr>'ISB Schools Forum'!Print_Area</vt:lpstr>
    </vt:vector>
  </TitlesOfParts>
  <Company>LBM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marius karsten</dc:creator>
  <cp:lastModifiedBy>marius karsten</cp:lastModifiedBy>
  <cp:lastPrinted>2017-01-27T15:30:41Z</cp:lastPrinted>
  <dcterms:created xsi:type="dcterms:W3CDTF">2017-01-26T12:44:38Z</dcterms:created>
  <dcterms:modified xsi:type="dcterms:W3CDTF">2017-01-27T15:31:23Z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0x01010080D7064F37857245A064D62789927899</vt:lpwstr>
  </property>
</Properties>
</file>