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7230"/>
  </bookViews>
  <sheets>
    <sheet name="18-19 Estimate UE" sheetId="1" r:id="rId1"/>
    <sheet name="18-19 Estimate EE" sheetId="2" r:id="rId2"/>
  </sheets>
  <definedNames>
    <definedName name="_xlnm._FilterDatabase" localSheetId="0" hidden="1">'18-19 Estimate UE'!#REF!</definedName>
    <definedName name="_xlnm.Print_Titles" localSheetId="0">'18-19 Estimate UE'!$1:$2</definedName>
  </definedNames>
  <calcPr calcId="145621"/>
</workbook>
</file>

<file path=xl/calcChain.xml><?xml version="1.0" encoding="utf-8"?>
<calcChain xmlns="http://schemas.openxmlformats.org/spreadsheetml/2006/main">
  <c r="D49" i="2" l="1"/>
  <c r="E49" i="2"/>
  <c r="F49" i="2"/>
  <c r="C49" i="2"/>
  <c r="G54" i="2"/>
  <c r="F54" i="2"/>
  <c r="E54" i="2"/>
  <c r="D54" i="2"/>
  <c r="C54" i="2"/>
  <c r="G48" i="2"/>
  <c r="G49" i="2" s="1"/>
  <c r="C56" i="1"/>
  <c r="D56" i="1"/>
  <c r="E56" i="1"/>
  <c r="F56" i="1"/>
  <c r="G56" i="1"/>
  <c r="G5" i="1"/>
  <c r="D49" i="1"/>
  <c r="E49" i="1"/>
  <c r="F49" i="1"/>
  <c r="C48" i="1"/>
  <c r="C49" i="1" s="1"/>
  <c r="D54" i="1"/>
  <c r="E54" i="1"/>
  <c r="F54" i="1"/>
  <c r="C54" i="1"/>
  <c r="G48" i="1" l="1"/>
  <c r="G53" i="2"/>
  <c r="G52" i="2"/>
  <c r="F57" i="2"/>
  <c r="E57" i="2"/>
  <c r="D57" i="2"/>
  <c r="C57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53" i="1"/>
  <c r="G52" i="1"/>
  <c r="G54" i="1" s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9" i="1" l="1"/>
  <c r="G57" i="2"/>
</calcChain>
</file>

<file path=xl/sharedStrings.xml><?xml version="1.0" encoding="utf-8"?>
<sst xmlns="http://schemas.openxmlformats.org/spreadsheetml/2006/main" count="118" uniqueCount="61">
  <si>
    <t>Base Rate</t>
  </si>
  <si>
    <t>DfE No.</t>
  </si>
  <si>
    <t>Provider</t>
  </si>
  <si>
    <t>Primary Nurseries</t>
  </si>
  <si>
    <t>Benedict Primary School</t>
  </si>
  <si>
    <t>Harris Primary Academy (Garden)</t>
  </si>
  <si>
    <t>Bond Primary School</t>
  </si>
  <si>
    <t>Dundonald Primary School</t>
  </si>
  <si>
    <t>Garfield Primary School</t>
  </si>
  <si>
    <t>Beecholme Primary School</t>
  </si>
  <si>
    <t>Hatfeild Primary School</t>
  </si>
  <si>
    <t>Hollymount Primary School</t>
  </si>
  <si>
    <t>Joseph Hood Primary School</t>
  </si>
  <si>
    <t>Links Primary School</t>
  </si>
  <si>
    <t>Lonesome Primary School</t>
  </si>
  <si>
    <t>Merton Abbey Primary School</t>
  </si>
  <si>
    <t>Merton Park Primary School</t>
  </si>
  <si>
    <t>Morden Primary School</t>
  </si>
  <si>
    <t>Pelham Primary School</t>
  </si>
  <si>
    <t>Haslemere Primary School</t>
  </si>
  <si>
    <t>Poplar Primary School</t>
  </si>
  <si>
    <t>St Mark's Primary School</t>
  </si>
  <si>
    <t>The Sherwood School</t>
  </si>
  <si>
    <t>Singlegate Primary School</t>
  </si>
  <si>
    <t>Wimbledon Park Primary School</t>
  </si>
  <si>
    <t>Abbotsbury Primary School</t>
  </si>
  <si>
    <t>West Wimbledon Primary School</t>
  </si>
  <si>
    <t>Cranmer Primary School</t>
  </si>
  <si>
    <t>Gorringe Park Primary School</t>
  </si>
  <si>
    <t>Hillcross Primary School</t>
  </si>
  <si>
    <t>Liberty Primary School</t>
  </si>
  <si>
    <t>Stanford School</t>
  </si>
  <si>
    <t>William Morris Primary School</t>
  </si>
  <si>
    <t>Wimbledon Chase Primary School</t>
  </si>
  <si>
    <t>Malmesbury Primary School</t>
  </si>
  <si>
    <t>Aragon Primary School</t>
  </si>
  <si>
    <t>All Saints' C of E Primary School</t>
  </si>
  <si>
    <t>St Matthew's Primary School</t>
  </si>
  <si>
    <t>Holy Trinity CE Primary School</t>
  </si>
  <si>
    <t>Bishop Gilpin C of E Primary School</t>
  </si>
  <si>
    <t>SS Peter &amp; Paul RC Primary School</t>
  </si>
  <si>
    <t>Sacred Heart RC Primary School</t>
  </si>
  <si>
    <t>St Teresa's RC Primary School</t>
  </si>
  <si>
    <t>St Mary's RC Primary School</t>
  </si>
  <si>
    <t>St John Fisher RC Primary</t>
  </si>
  <si>
    <t>The Priory CE Primary School</t>
  </si>
  <si>
    <t>St Thomas of Canterbury RC School</t>
  </si>
  <si>
    <t>Schools Total</t>
  </si>
  <si>
    <t>Deprivation based on EYPP</t>
  </si>
  <si>
    <t>SEN</t>
  </si>
  <si>
    <t xml:space="preserve">Sparsity </t>
  </si>
  <si>
    <t>Total 3&amp;4YO GRANT</t>
  </si>
  <si>
    <t>Appendix 3</t>
  </si>
  <si>
    <t>Grand Total</t>
  </si>
  <si>
    <t>Appendix 4</t>
  </si>
  <si>
    <t>Extended Entitlement 2018-19,  3 and 4 year olds</t>
  </si>
  <si>
    <t>Universal Entitlement 2018-19,  3 and 4 year olds</t>
  </si>
  <si>
    <t>PVIs</t>
  </si>
  <si>
    <t>Childminders</t>
  </si>
  <si>
    <t>PVIs and Childminders Total</t>
  </si>
  <si>
    <t>Special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</si>
</sst>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&quot;£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5" fontId="2" fillId="5" borderId="3" xfId="0" applyNumberFormat="1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165" fontId="2" fillId="5" borderId="6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vertical="center"/>
    </xf>
    <xf numFmtId="165" fontId="1" fillId="4" borderId="6" xfId="0" applyNumberFormat="1" applyFont="1" applyFill="1" applyBorder="1" applyAlignment="1">
      <alignment vertical="center"/>
    </xf>
    <xf numFmtId="165" fontId="0" fillId="0" borderId="1" xfId="0" applyNumberFormat="1" applyFont="1" applyBorder="1" applyAlignment="1">
      <alignment horizontal="center" vertical="center"/>
    </xf>
    <xf numFmtId="165" fontId="2" fillId="5" borderId="6" xfId="0" applyNumberFormat="1" applyFont="1" applyFill="1" applyBorder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3" fillId="5" borderId="6" xfId="0" applyNumberFormat="1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165" fontId="3" fillId="5" borderId="0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5" borderId="6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165" fontId="0" fillId="0" borderId="1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64" fontId="1" fillId="4" borderId="7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/>
    </xf>
    <xf numFmtId="165" fontId="3" fillId="2" borderId="15" xfId="0" applyNumberFormat="1" applyFont="1" applyFill="1" applyBorder="1" applyAlignment="1">
      <alignment horizontal="center" vertical="center"/>
    </xf>
    <xf numFmtId="165" fontId="3" fillId="2" borderId="16" xfId="0" applyNumberFormat="1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165" fontId="4" fillId="2" borderId="17" xfId="0" applyNumberFormat="1" applyFont="1" applyFill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5" fontId="2" fillId="5" borderId="19" xfId="0" applyNumberFormat="1" applyFont="1" applyFill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5" fontId="0" fillId="3" borderId="21" xfId="0" applyNumberFormat="1" applyFont="1" applyFill="1" applyBorder="1" applyAlignment="1">
      <alignment horizontal="center" vertical="center"/>
    </xf>
    <xf numFmtId="165" fontId="0" fillId="3" borderId="18" xfId="0" applyNumberFormat="1" applyFont="1" applyFill="1" applyBorder="1" applyAlignment="1">
      <alignment horizontal="center" vertical="center"/>
    </xf>
    <xf numFmtId="165" fontId="2" fillId="5" borderId="22" xfId="0" applyNumberFormat="1" applyFont="1" applyFill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5" fontId="3" fillId="2" borderId="24" xfId="0" applyNumberFormat="1" applyFont="1" applyFill="1" applyBorder="1" applyAlignment="1">
      <alignment horizontal="center" vertical="center"/>
    </xf>
    <xf numFmtId="165" fontId="3" fillId="2" borderId="25" xfId="0" applyNumberFormat="1" applyFont="1" applyFill="1" applyBorder="1" applyAlignment="1">
      <alignment horizontal="center" vertical="center"/>
    </xf>
    <xf numFmtId="165" fontId="3" fillId="2" borderId="26" xfId="0" applyNumberFormat="1" applyFont="1" applyFill="1" applyBorder="1" applyAlignment="1">
      <alignment horizontal="center" vertical="center"/>
    </xf>
    <xf numFmtId="165" fontId="0" fillId="5" borderId="2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G56"/>
  <sheetViews>
    <sheetView tabSelected="1" zoomScaleNormal="100" workbookViewId="0">
      <pane xSplit="2" ySplit="3" topLeftCell="C31" activePane="bottomRight" state="frozen"/>
      <selection pane="topRight" activeCell="C1" sqref="C1"/>
      <selection pane="bottomLeft" activeCell="A4" sqref="A4"/>
      <selection pane="bottomRight" activeCell="J12" sqref="J12"/>
    </sheetView>
  </sheetViews>
  <sheetFormatPr defaultRowHeight="15" x14ac:dyDescent="0.25"/>
  <cols>
    <col min="1" max="1" width="7.5703125" style="3" bestFit="1" customWidth="1"/>
    <col min="2" max="2" width="49" style="1" bestFit="1" customWidth="1"/>
    <col min="3" max="3" width="10.140625" style="12" bestFit="1" customWidth="1"/>
    <col min="4" max="4" width="14" style="12" bestFit="1" customWidth="1"/>
    <col min="5" max="5" width="8.5703125" style="12" bestFit="1" customWidth="1"/>
    <col min="6" max="6" width="8" style="12" bestFit="1" customWidth="1"/>
    <col min="7" max="7" width="19" style="13" bestFit="1" customWidth="1"/>
    <col min="8" max="16384" width="9.140625" style="1"/>
  </cols>
  <sheetData>
    <row r="1" spans="1:7" ht="15.75" thickBot="1" x14ac:dyDescent="0.3">
      <c r="B1" s="26" t="s">
        <v>56</v>
      </c>
      <c r="C1" s="26"/>
      <c r="D1" s="26"/>
      <c r="E1" s="26"/>
      <c r="F1" s="26"/>
      <c r="G1" s="13" t="s">
        <v>52</v>
      </c>
    </row>
    <row r="2" spans="1:7" ht="0.75" customHeight="1" x14ac:dyDescent="0.25">
      <c r="A2" s="27" t="s">
        <v>1</v>
      </c>
      <c r="B2" s="42" t="s">
        <v>2</v>
      </c>
      <c r="C2" s="31"/>
      <c r="D2" s="31"/>
      <c r="E2" s="31"/>
      <c r="F2" s="31"/>
      <c r="G2" s="32"/>
    </row>
    <row r="3" spans="1:7" ht="49.5" customHeight="1" x14ac:dyDescent="0.25">
      <c r="A3" s="28"/>
      <c r="B3" s="43"/>
      <c r="C3" s="41" t="s">
        <v>0</v>
      </c>
      <c r="D3" s="5" t="s">
        <v>48</v>
      </c>
      <c r="E3" s="6" t="s">
        <v>49</v>
      </c>
      <c r="F3" s="6" t="s">
        <v>50</v>
      </c>
      <c r="G3" s="7" t="s">
        <v>51</v>
      </c>
    </row>
    <row r="4" spans="1:7" x14ac:dyDescent="0.25">
      <c r="A4" s="29" t="s">
        <v>3</v>
      </c>
      <c r="B4" s="30"/>
      <c r="C4" s="8"/>
      <c r="D4" s="8"/>
      <c r="E4" s="8"/>
      <c r="F4" s="8"/>
      <c r="G4" s="9"/>
    </row>
    <row r="5" spans="1:7" x14ac:dyDescent="0.25">
      <c r="A5" s="33">
        <v>2000</v>
      </c>
      <c r="B5" s="4" t="s">
        <v>4</v>
      </c>
      <c r="C5" s="10">
        <v>127894.5</v>
      </c>
      <c r="D5" s="10">
        <v>7140</v>
      </c>
      <c r="E5" s="10">
        <v>5587.2</v>
      </c>
      <c r="F5" s="10"/>
      <c r="G5" s="11">
        <f t="shared" ref="G5:G48" si="0">SUM(C5:F5)</f>
        <v>140621.70000000001</v>
      </c>
    </row>
    <row r="6" spans="1:7" x14ac:dyDescent="0.25">
      <c r="A6" s="33">
        <v>2002</v>
      </c>
      <c r="B6" s="4" t="s">
        <v>5</v>
      </c>
      <c r="C6" s="10">
        <v>178383.00000000006</v>
      </c>
      <c r="D6" s="10">
        <v>3318</v>
      </c>
      <c r="E6" s="10">
        <v>3129.6</v>
      </c>
      <c r="F6" s="10"/>
      <c r="G6" s="11">
        <f t="shared" si="0"/>
        <v>184830.60000000006</v>
      </c>
    </row>
    <row r="7" spans="1:7" x14ac:dyDescent="0.25">
      <c r="A7" s="33">
        <v>2052</v>
      </c>
      <c r="B7" s="4" t="s">
        <v>6</v>
      </c>
      <c r="C7" s="10">
        <v>172999.50000000003</v>
      </c>
      <c r="D7" s="10">
        <v>2121</v>
      </c>
      <c r="E7" s="10">
        <v>6870</v>
      </c>
      <c r="F7" s="10"/>
      <c r="G7" s="11">
        <f t="shared" si="0"/>
        <v>181990.50000000003</v>
      </c>
    </row>
    <row r="8" spans="1:7" x14ac:dyDescent="0.25">
      <c r="A8" s="33">
        <v>2055</v>
      </c>
      <c r="B8" s="4" t="s">
        <v>7</v>
      </c>
      <c r="C8" s="10">
        <v>126585</v>
      </c>
      <c r="D8" s="10">
        <v>0</v>
      </c>
      <c r="E8" s="10">
        <v>450</v>
      </c>
      <c r="F8" s="10"/>
      <c r="G8" s="11">
        <f t="shared" si="0"/>
        <v>127035</v>
      </c>
    </row>
    <row r="9" spans="1:7" x14ac:dyDescent="0.25">
      <c r="A9" s="33">
        <v>2056</v>
      </c>
      <c r="B9" s="4" t="s">
        <v>8</v>
      </c>
      <c r="C9" s="10">
        <v>153066</v>
      </c>
      <c r="D9" s="10">
        <v>3717</v>
      </c>
      <c r="E9" s="10">
        <v>2793.6</v>
      </c>
      <c r="F9" s="10"/>
      <c r="G9" s="11">
        <f t="shared" si="0"/>
        <v>159576.6</v>
      </c>
    </row>
    <row r="10" spans="1:7" x14ac:dyDescent="0.25">
      <c r="A10" s="33">
        <v>2003</v>
      </c>
      <c r="B10" s="4" t="s">
        <v>9</v>
      </c>
      <c r="C10" s="10">
        <v>87154.499999999985</v>
      </c>
      <c r="D10" s="10">
        <v>2331</v>
      </c>
      <c r="E10" s="10">
        <v>525</v>
      </c>
      <c r="F10" s="10"/>
      <c r="G10" s="11">
        <f t="shared" si="0"/>
        <v>90010.499999999985</v>
      </c>
    </row>
    <row r="11" spans="1:7" x14ac:dyDescent="0.25">
      <c r="A11" s="33">
        <v>2059</v>
      </c>
      <c r="B11" s="4" t="s">
        <v>10</v>
      </c>
      <c r="C11" s="10">
        <v>176491.50000000003</v>
      </c>
      <c r="D11" s="10">
        <v>2709.0000000000005</v>
      </c>
      <c r="E11" s="10">
        <v>525</v>
      </c>
      <c r="F11" s="10"/>
      <c r="G11" s="11">
        <f t="shared" si="0"/>
        <v>179725.50000000003</v>
      </c>
    </row>
    <row r="12" spans="1:7" x14ac:dyDescent="0.25">
      <c r="A12" s="33">
        <v>2061</v>
      </c>
      <c r="B12" s="4" t="s">
        <v>11</v>
      </c>
      <c r="C12" s="10">
        <v>126585</v>
      </c>
      <c r="D12" s="10">
        <v>503.99999999999994</v>
      </c>
      <c r="E12" s="10">
        <v>1629.6</v>
      </c>
      <c r="F12" s="10"/>
      <c r="G12" s="11">
        <f t="shared" si="0"/>
        <v>128718.6</v>
      </c>
    </row>
    <row r="13" spans="1:7" x14ac:dyDescent="0.25">
      <c r="A13" s="33">
        <v>2062</v>
      </c>
      <c r="B13" s="4" t="s">
        <v>12</v>
      </c>
      <c r="C13" s="10">
        <v>111598.5</v>
      </c>
      <c r="D13" s="10">
        <v>1071</v>
      </c>
      <c r="E13" s="10">
        <v>0</v>
      </c>
      <c r="F13" s="10"/>
      <c r="G13" s="11">
        <f t="shared" si="0"/>
        <v>112669.5</v>
      </c>
    </row>
    <row r="14" spans="1:7" x14ac:dyDescent="0.25">
      <c r="A14" s="33">
        <v>2063</v>
      </c>
      <c r="B14" s="4" t="s">
        <v>13</v>
      </c>
      <c r="C14" s="10">
        <v>157431.00000000003</v>
      </c>
      <c r="D14" s="10">
        <v>3591</v>
      </c>
      <c r="E14" s="10">
        <v>0</v>
      </c>
      <c r="F14" s="10"/>
      <c r="G14" s="11">
        <f t="shared" si="0"/>
        <v>161022.00000000003</v>
      </c>
    </row>
    <row r="15" spans="1:7" x14ac:dyDescent="0.25">
      <c r="A15" s="33">
        <v>2064</v>
      </c>
      <c r="B15" s="4" t="s">
        <v>14</v>
      </c>
      <c r="C15" s="10">
        <v>139243.5</v>
      </c>
      <c r="D15" s="10">
        <v>4935</v>
      </c>
      <c r="E15" s="10">
        <v>9091.7999999999993</v>
      </c>
      <c r="F15" s="10"/>
      <c r="G15" s="11">
        <f t="shared" si="0"/>
        <v>153270.29999999999</v>
      </c>
    </row>
    <row r="16" spans="1:7" x14ac:dyDescent="0.25">
      <c r="A16" s="33">
        <v>2066</v>
      </c>
      <c r="B16" s="4" t="s">
        <v>15</v>
      </c>
      <c r="C16" s="10">
        <v>99085.5</v>
      </c>
      <c r="D16" s="10">
        <v>2100</v>
      </c>
      <c r="E16" s="10">
        <v>5090.3999999999996</v>
      </c>
      <c r="F16" s="10"/>
      <c r="G16" s="11">
        <f t="shared" si="0"/>
        <v>106275.9</v>
      </c>
    </row>
    <row r="17" spans="1:7" x14ac:dyDescent="0.25">
      <c r="A17" s="33">
        <v>2067</v>
      </c>
      <c r="B17" s="4" t="s">
        <v>16</v>
      </c>
      <c r="C17" s="10">
        <v>114654</v>
      </c>
      <c r="D17" s="10">
        <v>503.99999999999994</v>
      </c>
      <c r="E17" s="10">
        <v>0</v>
      </c>
      <c r="F17" s="10"/>
      <c r="G17" s="11">
        <f t="shared" si="0"/>
        <v>115158</v>
      </c>
    </row>
    <row r="18" spans="1:7" x14ac:dyDescent="0.25">
      <c r="A18" s="33">
        <v>2068</v>
      </c>
      <c r="B18" s="4" t="s">
        <v>17</v>
      </c>
      <c r="C18" s="10">
        <v>92974.499999999985</v>
      </c>
      <c r="D18" s="10">
        <v>3234</v>
      </c>
      <c r="E18" s="10">
        <v>0</v>
      </c>
      <c r="F18" s="10"/>
      <c r="G18" s="11">
        <f t="shared" si="0"/>
        <v>96208.499999999985</v>
      </c>
    </row>
    <row r="19" spans="1:7" x14ac:dyDescent="0.25">
      <c r="A19" s="33">
        <v>2070</v>
      </c>
      <c r="B19" s="4" t="s">
        <v>18</v>
      </c>
      <c r="C19" s="10">
        <v>109648.79999999999</v>
      </c>
      <c r="D19" s="10">
        <v>1302</v>
      </c>
      <c r="E19" s="10">
        <v>0</v>
      </c>
      <c r="F19" s="10"/>
      <c r="G19" s="11">
        <f t="shared" si="0"/>
        <v>110950.79999999999</v>
      </c>
    </row>
    <row r="20" spans="1:7" x14ac:dyDescent="0.25">
      <c r="A20" s="33">
        <v>2071</v>
      </c>
      <c r="B20" s="4" t="s">
        <v>19</v>
      </c>
      <c r="C20" s="10">
        <v>186094.50000000006</v>
      </c>
      <c r="D20" s="10">
        <v>4851</v>
      </c>
      <c r="E20" s="10">
        <v>3926.4</v>
      </c>
      <c r="F20" s="10"/>
      <c r="G20" s="11">
        <f t="shared" si="0"/>
        <v>194871.90000000005</v>
      </c>
    </row>
    <row r="21" spans="1:7" x14ac:dyDescent="0.25">
      <c r="A21" s="33">
        <v>2072</v>
      </c>
      <c r="B21" s="4" t="s">
        <v>20</v>
      </c>
      <c r="C21" s="10">
        <v>240948.00000000009</v>
      </c>
      <c r="D21" s="10">
        <v>1050</v>
      </c>
      <c r="E21" s="10">
        <v>7899.5999999999995</v>
      </c>
      <c r="F21" s="10"/>
      <c r="G21" s="11">
        <f t="shared" si="0"/>
        <v>249897.60000000009</v>
      </c>
    </row>
    <row r="22" spans="1:7" x14ac:dyDescent="0.25">
      <c r="A22" s="33">
        <v>2073</v>
      </c>
      <c r="B22" s="4" t="s">
        <v>21</v>
      </c>
      <c r="C22" s="10">
        <v>124402.5</v>
      </c>
      <c r="D22" s="10">
        <v>3906</v>
      </c>
      <c r="E22" s="10">
        <v>0</v>
      </c>
      <c r="F22" s="10"/>
      <c r="G22" s="11">
        <f t="shared" si="0"/>
        <v>128308.5</v>
      </c>
    </row>
    <row r="23" spans="1:7" x14ac:dyDescent="0.25">
      <c r="A23" s="33">
        <v>2074</v>
      </c>
      <c r="B23" s="4" t="s">
        <v>22</v>
      </c>
      <c r="C23" s="10">
        <v>163978.50000000006</v>
      </c>
      <c r="D23" s="10">
        <v>1701</v>
      </c>
      <c r="E23" s="10">
        <v>900</v>
      </c>
      <c r="F23" s="10"/>
      <c r="G23" s="11">
        <f t="shared" si="0"/>
        <v>166579.50000000006</v>
      </c>
    </row>
    <row r="24" spans="1:7" x14ac:dyDescent="0.25">
      <c r="A24" s="33">
        <v>2075</v>
      </c>
      <c r="B24" s="4" t="s">
        <v>23</v>
      </c>
      <c r="C24" s="10">
        <v>123820.5</v>
      </c>
      <c r="D24" s="10">
        <v>777</v>
      </c>
      <c r="E24" s="10">
        <v>0</v>
      </c>
      <c r="F24" s="10"/>
      <c r="G24" s="11">
        <f t="shared" si="0"/>
        <v>124597.5</v>
      </c>
    </row>
    <row r="25" spans="1:7" x14ac:dyDescent="0.25">
      <c r="A25" s="33">
        <v>2076</v>
      </c>
      <c r="B25" s="4" t="s">
        <v>24</v>
      </c>
      <c r="C25" s="10">
        <v>254043.00000000012</v>
      </c>
      <c r="D25" s="10">
        <v>1575</v>
      </c>
      <c r="E25" s="10">
        <v>5090.3999999999996</v>
      </c>
      <c r="F25" s="10"/>
      <c r="G25" s="11">
        <f t="shared" si="0"/>
        <v>260708.40000000011</v>
      </c>
    </row>
    <row r="26" spans="1:7" x14ac:dyDescent="0.25">
      <c r="A26" s="33">
        <v>2077</v>
      </c>
      <c r="B26" s="4" t="s">
        <v>25</v>
      </c>
      <c r="C26" s="10">
        <v>159904.50000000003</v>
      </c>
      <c r="D26" s="10">
        <v>3507</v>
      </c>
      <c r="E26" s="10">
        <v>1800</v>
      </c>
      <c r="F26" s="10"/>
      <c r="G26" s="11">
        <f t="shared" si="0"/>
        <v>165211.50000000003</v>
      </c>
    </row>
    <row r="27" spans="1:7" x14ac:dyDescent="0.25">
      <c r="A27" s="33">
        <v>2081</v>
      </c>
      <c r="B27" s="4" t="s">
        <v>26</v>
      </c>
      <c r="C27" s="10">
        <v>196861.50000000006</v>
      </c>
      <c r="D27" s="10">
        <v>3276</v>
      </c>
      <c r="E27" s="10">
        <v>450</v>
      </c>
      <c r="F27" s="10"/>
      <c r="G27" s="11">
        <f t="shared" si="0"/>
        <v>200587.50000000006</v>
      </c>
    </row>
    <row r="28" spans="1:7" x14ac:dyDescent="0.25">
      <c r="A28" s="33">
        <v>2082</v>
      </c>
      <c r="B28" s="4" t="s">
        <v>27</v>
      </c>
      <c r="C28" s="10">
        <v>209132</v>
      </c>
      <c r="D28" s="10">
        <v>1865.5</v>
      </c>
      <c r="E28" s="10">
        <v>3026.3999999999996</v>
      </c>
      <c r="F28" s="10"/>
      <c r="G28" s="11">
        <f t="shared" si="0"/>
        <v>214023.9</v>
      </c>
    </row>
    <row r="29" spans="1:7" x14ac:dyDescent="0.25">
      <c r="A29" s="33">
        <v>2083</v>
      </c>
      <c r="B29" s="4" t="s">
        <v>28</v>
      </c>
      <c r="C29" s="10">
        <v>185221.50000000006</v>
      </c>
      <c r="D29" s="10">
        <v>2289</v>
      </c>
      <c r="E29" s="10">
        <v>0</v>
      </c>
      <c r="F29" s="10"/>
      <c r="G29" s="11">
        <f t="shared" si="0"/>
        <v>187510.50000000006</v>
      </c>
    </row>
    <row r="30" spans="1:7" x14ac:dyDescent="0.25">
      <c r="A30" s="33">
        <v>2084</v>
      </c>
      <c r="B30" s="4" t="s">
        <v>29</v>
      </c>
      <c r="C30" s="10">
        <v>179110.50000000006</v>
      </c>
      <c r="D30" s="10">
        <v>1344</v>
      </c>
      <c r="E30" s="10">
        <v>0</v>
      </c>
      <c r="F30" s="10"/>
      <c r="G30" s="11">
        <f t="shared" si="0"/>
        <v>180454.50000000006</v>
      </c>
    </row>
    <row r="31" spans="1:7" x14ac:dyDescent="0.25">
      <c r="A31" s="33">
        <v>2085</v>
      </c>
      <c r="B31" s="4" t="s">
        <v>30</v>
      </c>
      <c r="C31" s="10">
        <v>177219.00000000006</v>
      </c>
      <c r="D31" s="10">
        <v>4935</v>
      </c>
      <c r="E31" s="10">
        <v>525</v>
      </c>
      <c r="F31" s="10"/>
      <c r="G31" s="11">
        <f t="shared" si="0"/>
        <v>182679.00000000006</v>
      </c>
    </row>
    <row r="32" spans="1:7" x14ac:dyDescent="0.25">
      <c r="A32" s="33">
        <v>2089</v>
      </c>
      <c r="B32" s="4" t="s">
        <v>31</v>
      </c>
      <c r="C32" s="10">
        <v>57617.999999999993</v>
      </c>
      <c r="D32" s="10">
        <v>251.99999999999997</v>
      </c>
      <c r="E32" s="10">
        <v>4656</v>
      </c>
      <c r="F32" s="10"/>
      <c r="G32" s="11">
        <f t="shared" si="0"/>
        <v>62525.999999999993</v>
      </c>
    </row>
    <row r="33" spans="1:7" x14ac:dyDescent="0.25">
      <c r="A33" s="33">
        <v>2090</v>
      </c>
      <c r="B33" s="4" t="s">
        <v>32</v>
      </c>
      <c r="C33" s="10">
        <v>120328.5</v>
      </c>
      <c r="D33" s="10">
        <v>2268</v>
      </c>
      <c r="E33" s="10">
        <v>3026.3999999999996</v>
      </c>
      <c r="F33" s="10"/>
      <c r="G33" s="11">
        <f t="shared" si="0"/>
        <v>125622.9</v>
      </c>
    </row>
    <row r="34" spans="1:7" x14ac:dyDescent="0.25">
      <c r="A34" s="33">
        <v>2091</v>
      </c>
      <c r="B34" s="4" t="s">
        <v>33</v>
      </c>
      <c r="C34" s="10">
        <v>233818.50000000006</v>
      </c>
      <c r="D34" s="10">
        <v>1449</v>
      </c>
      <c r="E34" s="10">
        <v>6720</v>
      </c>
      <c r="F34" s="10"/>
      <c r="G34" s="11">
        <f t="shared" si="0"/>
        <v>241987.50000000006</v>
      </c>
    </row>
    <row r="35" spans="1:7" x14ac:dyDescent="0.25">
      <c r="A35" s="33">
        <v>2092</v>
      </c>
      <c r="B35" s="4" t="s">
        <v>34</v>
      </c>
      <c r="C35" s="10">
        <v>150738.00000000003</v>
      </c>
      <c r="D35" s="10">
        <v>3780</v>
      </c>
      <c r="E35" s="10">
        <v>0</v>
      </c>
      <c r="F35" s="10"/>
      <c r="G35" s="11">
        <f t="shared" si="0"/>
        <v>154518.00000000003</v>
      </c>
    </row>
    <row r="36" spans="1:7" x14ac:dyDescent="0.25">
      <c r="A36" s="33">
        <v>2094</v>
      </c>
      <c r="B36" s="4" t="s">
        <v>35</v>
      </c>
      <c r="C36" s="10">
        <v>184203.00000000006</v>
      </c>
      <c r="D36" s="10">
        <v>2646</v>
      </c>
      <c r="E36" s="10">
        <v>0</v>
      </c>
      <c r="F36" s="10"/>
      <c r="G36" s="11">
        <f t="shared" si="0"/>
        <v>186849.00000000006</v>
      </c>
    </row>
    <row r="37" spans="1:7" x14ac:dyDescent="0.25">
      <c r="A37" s="33">
        <v>3300</v>
      </c>
      <c r="B37" s="4" t="s">
        <v>36</v>
      </c>
      <c r="C37" s="10">
        <v>91664.999999999985</v>
      </c>
      <c r="D37" s="10">
        <v>1008</v>
      </c>
      <c r="E37" s="10">
        <v>1396.8</v>
      </c>
      <c r="F37" s="10"/>
      <c r="G37" s="11">
        <f t="shared" si="0"/>
        <v>94069.799999999988</v>
      </c>
    </row>
    <row r="38" spans="1:7" x14ac:dyDescent="0.25">
      <c r="A38" s="33">
        <v>3302</v>
      </c>
      <c r="B38" s="4" t="s">
        <v>37</v>
      </c>
      <c r="C38" s="10">
        <v>104905.49999999999</v>
      </c>
      <c r="D38" s="10">
        <v>1197</v>
      </c>
      <c r="E38" s="10">
        <v>0</v>
      </c>
      <c r="F38" s="10"/>
      <c r="G38" s="11">
        <f t="shared" si="0"/>
        <v>106102.49999999999</v>
      </c>
    </row>
    <row r="39" spans="1:7" x14ac:dyDescent="0.25">
      <c r="A39" s="33">
        <v>3303</v>
      </c>
      <c r="B39" s="4" t="s">
        <v>38</v>
      </c>
      <c r="C39" s="10">
        <v>125130.00000000003</v>
      </c>
      <c r="D39" s="10">
        <v>504</v>
      </c>
      <c r="E39" s="10">
        <v>450</v>
      </c>
      <c r="F39" s="10"/>
      <c r="G39" s="11">
        <f t="shared" si="0"/>
        <v>126084.00000000003</v>
      </c>
    </row>
    <row r="40" spans="1:7" x14ac:dyDescent="0.25">
      <c r="A40" s="33">
        <v>3304</v>
      </c>
      <c r="B40" s="4" t="s">
        <v>39</v>
      </c>
      <c r="C40" s="10">
        <v>223342.50000000006</v>
      </c>
      <c r="D40" s="10">
        <v>1302</v>
      </c>
      <c r="E40" s="10">
        <v>0</v>
      </c>
      <c r="F40" s="10"/>
      <c r="G40" s="11">
        <f t="shared" si="0"/>
        <v>224644.50000000006</v>
      </c>
    </row>
    <row r="41" spans="1:7" x14ac:dyDescent="0.25">
      <c r="A41" s="33">
        <v>3500</v>
      </c>
      <c r="B41" s="4" t="s">
        <v>40</v>
      </c>
      <c r="C41" s="10">
        <v>133423.5</v>
      </c>
      <c r="D41" s="10">
        <v>2142</v>
      </c>
      <c r="E41" s="10">
        <v>8566.7999999999993</v>
      </c>
      <c r="F41" s="10"/>
      <c r="G41" s="11">
        <f t="shared" si="0"/>
        <v>144132.29999999999</v>
      </c>
    </row>
    <row r="42" spans="1:7" x14ac:dyDescent="0.25">
      <c r="A42" s="33">
        <v>3501</v>
      </c>
      <c r="B42" s="4" t="s">
        <v>41</v>
      </c>
      <c r="C42" s="10">
        <v>83517</v>
      </c>
      <c r="D42" s="10">
        <v>1407</v>
      </c>
      <c r="E42" s="10">
        <v>0</v>
      </c>
      <c r="F42" s="10"/>
      <c r="G42" s="11">
        <f t="shared" si="0"/>
        <v>84924</v>
      </c>
    </row>
    <row r="43" spans="1:7" x14ac:dyDescent="0.25">
      <c r="A43" s="33">
        <v>3502</v>
      </c>
      <c r="B43" s="4" t="s">
        <v>42</v>
      </c>
      <c r="C43" s="10">
        <v>141426</v>
      </c>
      <c r="D43" s="10">
        <v>903</v>
      </c>
      <c r="E43" s="10">
        <v>0</v>
      </c>
      <c r="F43" s="10"/>
      <c r="G43" s="11">
        <f t="shared" si="0"/>
        <v>142329</v>
      </c>
    </row>
    <row r="44" spans="1:7" x14ac:dyDescent="0.25">
      <c r="A44" s="33">
        <v>3503</v>
      </c>
      <c r="B44" s="4" t="s">
        <v>43</v>
      </c>
      <c r="C44" s="10">
        <v>129931.50000000003</v>
      </c>
      <c r="D44" s="10">
        <v>399</v>
      </c>
      <c r="E44" s="10">
        <v>0</v>
      </c>
      <c r="F44" s="10"/>
      <c r="G44" s="11">
        <f t="shared" si="0"/>
        <v>130330.50000000003</v>
      </c>
    </row>
    <row r="45" spans="1:7" x14ac:dyDescent="0.25">
      <c r="A45" s="33">
        <v>3505</v>
      </c>
      <c r="B45" s="4" t="s">
        <v>44</v>
      </c>
      <c r="C45" s="10">
        <v>131532.00000000003</v>
      </c>
      <c r="D45" s="10">
        <v>630</v>
      </c>
      <c r="E45" s="10">
        <v>0</v>
      </c>
      <c r="F45" s="10"/>
      <c r="G45" s="11">
        <f t="shared" si="0"/>
        <v>132162.00000000003</v>
      </c>
    </row>
    <row r="46" spans="1:7" x14ac:dyDescent="0.25">
      <c r="A46" s="33">
        <v>3506</v>
      </c>
      <c r="B46" s="4" t="s">
        <v>45</v>
      </c>
      <c r="C46" s="10">
        <v>115963.5</v>
      </c>
      <c r="D46" s="10">
        <v>2583</v>
      </c>
      <c r="E46" s="10">
        <v>3243.6</v>
      </c>
      <c r="F46" s="10"/>
      <c r="G46" s="11">
        <f t="shared" si="0"/>
        <v>121790.1</v>
      </c>
    </row>
    <row r="47" spans="1:7" x14ac:dyDescent="0.25">
      <c r="A47" s="33">
        <v>3507</v>
      </c>
      <c r="B47" s="4" t="s">
        <v>46</v>
      </c>
      <c r="C47" s="10">
        <v>203118.00000000006</v>
      </c>
      <c r="D47" s="10">
        <v>3528</v>
      </c>
      <c r="E47" s="10">
        <v>9777.5999999999985</v>
      </c>
      <c r="F47" s="10"/>
      <c r="G47" s="11">
        <f t="shared" si="0"/>
        <v>216423.60000000006</v>
      </c>
    </row>
    <row r="48" spans="1:7" x14ac:dyDescent="0.25">
      <c r="A48" s="34"/>
      <c r="B48" s="21" t="s">
        <v>60</v>
      </c>
      <c r="C48" s="22">
        <f>33174+33174+44232</f>
        <v>110580</v>
      </c>
      <c r="D48" s="22"/>
      <c r="E48" s="22"/>
      <c r="F48" s="22"/>
      <c r="G48" s="11">
        <f t="shared" si="0"/>
        <v>110580</v>
      </c>
    </row>
    <row r="49" spans="1:7" ht="15.75" thickBot="1" x14ac:dyDescent="0.3">
      <c r="A49" s="35" t="s">
        <v>47</v>
      </c>
      <c r="B49" s="38"/>
      <c r="C49" s="37">
        <f>SUM(C4:C48)</f>
        <v>6515771.2999999998</v>
      </c>
      <c r="D49" s="15">
        <f>SUM(D4:D48)</f>
        <v>95651.5</v>
      </c>
      <c r="E49" s="15">
        <f>SUM(E4:E48)</f>
        <v>97147.200000000012</v>
      </c>
      <c r="F49" s="15">
        <f>SUM(F4:F48)</f>
        <v>0</v>
      </c>
      <c r="G49" s="36">
        <f>SUM(G4:G48)</f>
        <v>6708570</v>
      </c>
    </row>
    <row r="51" spans="1:7" ht="15.75" thickBot="1" x14ac:dyDescent="0.3"/>
    <row r="52" spans="1:7" s="2" customFormat="1" x14ac:dyDescent="0.25">
      <c r="A52" s="44" t="s">
        <v>57</v>
      </c>
      <c r="B52" s="45"/>
      <c r="C52" s="46">
        <v>3321240.98</v>
      </c>
      <c r="D52" s="47">
        <v>7848.42</v>
      </c>
      <c r="E52" s="47">
        <v>74595.59</v>
      </c>
      <c r="F52" s="47">
        <v>0</v>
      </c>
      <c r="G52" s="54">
        <f>SUM(C52:F52)</f>
        <v>3403684.9899999998</v>
      </c>
    </row>
    <row r="53" spans="1:7" s="2" customFormat="1" x14ac:dyDescent="0.25">
      <c r="A53" s="25" t="s">
        <v>58</v>
      </c>
      <c r="B53" s="40"/>
      <c r="C53" s="39">
        <v>108337.17</v>
      </c>
      <c r="D53" s="19">
        <v>0</v>
      </c>
      <c r="E53" s="19">
        <v>3225.23</v>
      </c>
      <c r="F53" s="19">
        <v>13402.54</v>
      </c>
      <c r="G53" s="20">
        <f>SUM(C53:F53)</f>
        <v>124964.94</v>
      </c>
    </row>
    <row r="54" spans="1:7" s="2" customFormat="1" ht="15.75" thickBot="1" x14ac:dyDescent="0.3">
      <c r="A54" s="35" t="s">
        <v>59</v>
      </c>
      <c r="B54" s="38"/>
      <c r="C54" s="37">
        <f>SUM(C52:C53)</f>
        <v>3429578.15</v>
      </c>
      <c r="D54" s="15">
        <f t="shared" ref="D54:G54" si="1">SUM(D52:D53)</f>
        <v>7848.42</v>
      </c>
      <c r="E54" s="15">
        <f t="shared" si="1"/>
        <v>77820.819999999992</v>
      </c>
      <c r="F54" s="15">
        <f t="shared" si="1"/>
        <v>13402.54</v>
      </c>
      <c r="G54" s="36">
        <f t="shared" si="1"/>
        <v>3528649.9299999997</v>
      </c>
    </row>
    <row r="55" spans="1:7" s="2" customFormat="1" ht="15.75" thickBot="1" x14ac:dyDescent="0.3">
      <c r="A55" s="16"/>
      <c r="B55" s="16"/>
      <c r="C55" s="17"/>
      <c r="D55" s="17"/>
      <c r="E55" s="17"/>
      <c r="F55" s="17"/>
      <c r="G55" s="18"/>
    </row>
    <row r="56" spans="1:7" ht="15.75" thickBot="1" x14ac:dyDescent="0.3">
      <c r="A56" s="49" t="s">
        <v>53</v>
      </c>
      <c r="B56" s="50"/>
      <c r="C56" s="51">
        <f t="shared" ref="C56:F56" si="2">C54+C49</f>
        <v>9945349.4499999993</v>
      </c>
      <c r="D56" s="52">
        <f t="shared" si="2"/>
        <v>103499.92</v>
      </c>
      <c r="E56" s="52">
        <f t="shared" si="2"/>
        <v>174968.02000000002</v>
      </c>
      <c r="F56" s="52">
        <f t="shared" si="2"/>
        <v>13402.54</v>
      </c>
      <c r="G56" s="53">
        <f>G54+G49</f>
        <v>10237219.93</v>
      </c>
    </row>
  </sheetData>
  <mergeCells count="10">
    <mergeCell ref="A52:B52"/>
    <mergeCell ref="A53:B53"/>
    <mergeCell ref="A56:B56"/>
    <mergeCell ref="A49:B49"/>
    <mergeCell ref="B1:F1"/>
    <mergeCell ref="A2:A3"/>
    <mergeCell ref="B2:B3"/>
    <mergeCell ref="C2:F2"/>
    <mergeCell ref="A4:B4"/>
    <mergeCell ref="A54:B54"/>
  </mergeCells>
  <pageMargins left="0.23622047244094491" right="0.23622047244094491" top="0.74803149606299213" bottom="0.74803149606299213" header="0.31496062992125984" footer="0.31496062992125984"/>
  <pageSetup paperSize="9" scale="85" fitToHeight="3" orientation="portrait" r:id="rId1"/>
  <rowBreaks count="1" manualBreakCount="1">
    <brk id="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workbookViewId="0">
      <pane xSplit="2" ySplit="4" topLeftCell="C44" activePane="bottomRight" state="frozen"/>
      <selection pane="topRight" activeCell="C1" sqref="C1"/>
      <selection pane="bottomLeft" activeCell="A4" sqref="A4"/>
      <selection pane="bottomRight" activeCell="J51" sqref="J51"/>
    </sheetView>
  </sheetViews>
  <sheetFormatPr defaultRowHeight="15" x14ac:dyDescent="0.25"/>
  <cols>
    <col min="1" max="1" width="7.5703125" style="3" bestFit="1" customWidth="1"/>
    <col min="2" max="2" width="49" style="1" bestFit="1" customWidth="1"/>
    <col min="3" max="3" width="10.140625" style="12" bestFit="1" customWidth="1"/>
    <col min="4" max="4" width="14" style="12" bestFit="1" customWidth="1"/>
    <col min="5" max="5" width="7.5703125" style="12" bestFit="1" customWidth="1"/>
    <col min="6" max="6" width="8" style="12" bestFit="1" customWidth="1"/>
    <col min="7" max="7" width="19" style="13" bestFit="1" customWidth="1"/>
    <col min="8" max="16384" width="9.140625" style="1"/>
  </cols>
  <sheetData>
    <row r="1" spans="1:7" ht="15.75" thickBot="1" x14ac:dyDescent="0.3">
      <c r="B1" s="26" t="s">
        <v>55</v>
      </c>
      <c r="C1" s="26"/>
      <c r="D1" s="26"/>
      <c r="E1" s="26"/>
      <c r="F1" s="26"/>
      <c r="G1" s="13" t="s">
        <v>54</v>
      </c>
    </row>
    <row r="2" spans="1:7" ht="0.75" customHeight="1" x14ac:dyDescent="0.25">
      <c r="A2" s="27" t="s">
        <v>1</v>
      </c>
      <c r="B2" s="42" t="s">
        <v>2</v>
      </c>
      <c r="C2" s="31"/>
      <c r="D2" s="31"/>
      <c r="E2" s="31"/>
      <c r="F2" s="31"/>
      <c r="G2" s="32"/>
    </row>
    <row r="3" spans="1:7" ht="49.5" customHeight="1" x14ac:dyDescent="0.25">
      <c r="A3" s="28"/>
      <c r="B3" s="43"/>
      <c r="C3" s="41" t="s">
        <v>0</v>
      </c>
      <c r="D3" s="5" t="s">
        <v>48</v>
      </c>
      <c r="E3" s="6" t="s">
        <v>49</v>
      </c>
      <c r="F3" s="6" t="s">
        <v>50</v>
      </c>
      <c r="G3" s="7" t="s">
        <v>51</v>
      </c>
    </row>
    <row r="4" spans="1:7" x14ac:dyDescent="0.25">
      <c r="A4" s="29" t="s">
        <v>3</v>
      </c>
      <c r="B4" s="30"/>
      <c r="C4" s="8"/>
      <c r="D4" s="8"/>
      <c r="E4" s="8"/>
      <c r="F4" s="8"/>
      <c r="G4" s="9"/>
    </row>
    <row r="5" spans="1:7" x14ac:dyDescent="0.25">
      <c r="A5" s="33">
        <v>2000</v>
      </c>
      <c r="B5" s="4" t="s">
        <v>4</v>
      </c>
      <c r="C5" s="10">
        <v>11057.999999999998</v>
      </c>
      <c r="D5" s="10">
        <v>399</v>
      </c>
      <c r="E5" s="10">
        <v>0</v>
      </c>
      <c r="F5" s="10"/>
      <c r="G5" s="11">
        <f>SUM(C5:F5)</f>
        <v>11456.999999999998</v>
      </c>
    </row>
    <row r="6" spans="1:7" x14ac:dyDescent="0.25">
      <c r="A6" s="33">
        <v>2002</v>
      </c>
      <c r="B6" s="4" t="s">
        <v>5</v>
      </c>
      <c r="C6" s="10">
        <v>0</v>
      </c>
      <c r="D6" s="10">
        <v>0</v>
      </c>
      <c r="E6" s="10">
        <v>0</v>
      </c>
      <c r="F6" s="10"/>
      <c r="G6" s="11">
        <f t="shared" ref="G6:G47" si="0">SUM(C6:F6)</f>
        <v>0</v>
      </c>
    </row>
    <row r="7" spans="1:7" x14ac:dyDescent="0.25">
      <c r="A7" s="33">
        <v>2052</v>
      </c>
      <c r="B7" s="4" t="s">
        <v>6</v>
      </c>
      <c r="C7" s="10">
        <v>16587</v>
      </c>
      <c r="D7" s="10">
        <v>0</v>
      </c>
      <c r="E7" s="10">
        <v>0</v>
      </c>
      <c r="F7" s="10"/>
      <c r="G7" s="11">
        <f t="shared" si="0"/>
        <v>16587</v>
      </c>
    </row>
    <row r="8" spans="1:7" x14ac:dyDescent="0.25">
      <c r="A8" s="33">
        <v>2055</v>
      </c>
      <c r="B8" s="4" t="s">
        <v>7</v>
      </c>
      <c r="C8" s="10">
        <v>0</v>
      </c>
      <c r="D8" s="10">
        <v>0</v>
      </c>
      <c r="E8" s="10">
        <v>0</v>
      </c>
      <c r="F8" s="10"/>
      <c r="G8" s="11">
        <f t="shared" si="0"/>
        <v>0</v>
      </c>
    </row>
    <row r="9" spans="1:7" x14ac:dyDescent="0.25">
      <c r="A9" s="33">
        <v>2056</v>
      </c>
      <c r="B9" s="4" t="s">
        <v>8</v>
      </c>
      <c r="C9" s="10">
        <v>0</v>
      </c>
      <c r="D9" s="10">
        <v>0</v>
      </c>
      <c r="E9" s="10">
        <v>0</v>
      </c>
      <c r="F9" s="10"/>
      <c r="G9" s="11">
        <f t="shared" si="0"/>
        <v>0</v>
      </c>
    </row>
    <row r="10" spans="1:7" x14ac:dyDescent="0.25">
      <c r="A10" s="33">
        <v>2003</v>
      </c>
      <c r="B10" s="4" t="s">
        <v>9</v>
      </c>
      <c r="C10" s="10">
        <v>6081.8999999999987</v>
      </c>
      <c r="D10" s="10">
        <v>0</v>
      </c>
      <c r="E10" s="10">
        <v>0</v>
      </c>
      <c r="F10" s="10"/>
      <c r="G10" s="11">
        <f t="shared" si="0"/>
        <v>6081.8999999999987</v>
      </c>
    </row>
    <row r="11" spans="1:7" x14ac:dyDescent="0.25">
      <c r="A11" s="33">
        <v>2059</v>
      </c>
      <c r="B11" s="4" t="s">
        <v>10</v>
      </c>
      <c r="C11" s="10">
        <v>13822.5</v>
      </c>
      <c r="D11" s="10">
        <v>399</v>
      </c>
      <c r="E11" s="10">
        <v>0</v>
      </c>
      <c r="F11" s="10"/>
      <c r="G11" s="11">
        <f t="shared" si="0"/>
        <v>14221.5</v>
      </c>
    </row>
    <row r="12" spans="1:7" x14ac:dyDescent="0.25">
      <c r="A12" s="33">
        <v>2061</v>
      </c>
      <c r="B12" s="4" t="s">
        <v>11</v>
      </c>
      <c r="C12" s="10">
        <v>0</v>
      </c>
      <c r="D12" s="10">
        <v>0</v>
      </c>
      <c r="E12" s="10">
        <v>0</v>
      </c>
      <c r="F12" s="10"/>
      <c r="G12" s="11">
        <f t="shared" si="0"/>
        <v>0</v>
      </c>
    </row>
    <row r="13" spans="1:7" x14ac:dyDescent="0.25">
      <c r="A13" s="33">
        <v>2062</v>
      </c>
      <c r="B13" s="4" t="s">
        <v>12</v>
      </c>
      <c r="C13" s="10">
        <v>0</v>
      </c>
      <c r="D13" s="10">
        <v>0</v>
      </c>
      <c r="E13" s="10">
        <v>0</v>
      </c>
      <c r="F13" s="10"/>
      <c r="G13" s="11">
        <f t="shared" si="0"/>
        <v>0</v>
      </c>
    </row>
    <row r="14" spans="1:7" x14ac:dyDescent="0.25">
      <c r="A14" s="33">
        <v>2063</v>
      </c>
      <c r="B14" s="4" t="s">
        <v>13</v>
      </c>
      <c r="C14" s="10">
        <v>49760.999999999985</v>
      </c>
      <c r="D14" s="10">
        <v>798</v>
      </c>
      <c r="E14" s="10">
        <v>0</v>
      </c>
      <c r="F14" s="10"/>
      <c r="G14" s="11">
        <f t="shared" si="0"/>
        <v>50558.999999999985</v>
      </c>
    </row>
    <row r="15" spans="1:7" x14ac:dyDescent="0.25">
      <c r="A15" s="33">
        <v>2064</v>
      </c>
      <c r="B15" s="4" t="s">
        <v>14</v>
      </c>
      <c r="C15" s="10">
        <v>0</v>
      </c>
      <c r="D15" s="10">
        <v>0</v>
      </c>
      <c r="E15" s="10">
        <v>0</v>
      </c>
      <c r="F15" s="10"/>
      <c r="G15" s="11">
        <f t="shared" si="0"/>
        <v>0</v>
      </c>
    </row>
    <row r="16" spans="1:7" x14ac:dyDescent="0.25">
      <c r="A16" s="33">
        <v>2066</v>
      </c>
      <c r="B16" s="4" t="s">
        <v>15</v>
      </c>
      <c r="C16" s="10">
        <v>5528.9999999999991</v>
      </c>
      <c r="D16" s="10">
        <v>0</v>
      </c>
      <c r="E16" s="10">
        <v>0</v>
      </c>
      <c r="F16" s="10"/>
      <c r="G16" s="11">
        <f t="shared" si="0"/>
        <v>5528.9999999999991</v>
      </c>
    </row>
    <row r="17" spans="1:7" x14ac:dyDescent="0.25">
      <c r="A17" s="33">
        <v>2067</v>
      </c>
      <c r="B17" s="4" t="s">
        <v>16</v>
      </c>
      <c r="C17" s="10">
        <v>0</v>
      </c>
      <c r="D17" s="10">
        <v>0</v>
      </c>
      <c r="E17" s="10">
        <v>0</v>
      </c>
      <c r="F17" s="10"/>
      <c r="G17" s="11">
        <f t="shared" si="0"/>
        <v>0</v>
      </c>
    </row>
    <row r="18" spans="1:7" x14ac:dyDescent="0.25">
      <c r="A18" s="33">
        <v>2068</v>
      </c>
      <c r="B18" s="4" t="s">
        <v>17</v>
      </c>
      <c r="C18" s="10">
        <v>5528.9999999999991</v>
      </c>
      <c r="D18" s="10">
        <v>0</v>
      </c>
      <c r="E18" s="10">
        <v>0</v>
      </c>
      <c r="F18" s="10"/>
      <c r="G18" s="11">
        <f t="shared" si="0"/>
        <v>5528.9999999999991</v>
      </c>
    </row>
    <row r="19" spans="1:7" x14ac:dyDescent="0.25">
      <c r="A19" s="33">
        <v>2070</v>
      </c>
      <c r="B19" s="4" t="s">
        <v>18</v>
      </c>
      <c r="C19" s="10">
        <v>0</v>
      </c>
      <c r="D19" s="10">
        <v>0</v>
      </c>
      <c r="E19" s="10">
        <v>0</v>
      </c>
      <c r="F19" s="10"/>
      <c r="G19" s="11">
        <f t="shared" si="0"/>
        <v>0</v>
      </c>
    </row>
    <row r="20" spans="1:7" x14ac:dyDescent="0.25">
      <c r="A20" s="33">
        <v>2071</v>
      </c>
      <c r="B20" s="4" t="s">
        <v>19</v>
      </c>
      <c r="C20" s="10">
        <v>22115.999999999996</v>
      </c>
      <c r="D20" s="10">
        <v>399</v>
      </c>
      <c r="E20" s="10">
        <v>0</v>
      </c>
      <c r="F20" s="10"/>
      <c r="G20" s="11">
        <f t="shared" si="0"/>
        <v>22514.999999999996</v>
      </c>
    </row>
    <row r="21" spans="1:7" x14ac:dyDescent="0.25">
      <c r="A21" s="33">
        <v>2072</v>
      </c>
      <c r="B21" s="4" t="s">
        <v>20</v>
      </c>
      <c r="C21" s="10">
        <v>0</v>
      </c>
      <c r="D21" s="10">
        <v>0</v>
      </c>
      <c r="E21" s="10">
        <v>0</v>
      </c>
      <c r="F21" s="10"/>
      <c r="G21" s="11">
        <f t="shared" si="0"/>
        <v>0</v>
      </c>
    </row>
    <row r="22" spans="1:7" x14ac:dyDescent="0.25">
      <c r="A22" s="33">
        <v>2073</v>
      </c>
      <c r="B22" s="4" t="s">
        <v>21</v>
      </c>
      <c r="C22" s="10">
        <v>0</v>
      </c>
      <c r="D22" s="10">
        <v>0</v>
      </c>
      <c r="E22" s="10">
        <v>0</v>
      </c>
      <c r="F22" s="10"/>
      <c r="G22" s="11">
        <f t="shared" si="0"/>
        <v>0</v>
      </c>
    </row>
    <row r="23" spans="1:7" x14ac:dyDescent="0.25">
      <c r="A23" s="33">
        <v>2074</v>
      </c>
      <c r="B23" s="4" t="s">
        <v>22</v>
      </c>
      <c r="C23" s="10">
        <v>0</v>
      </c>
      <c r="D23" s="10">
        <v>0</v>
      </c>
      <c r="E23" s="10">
        <v>0</v>
      </c>
      <c r="F23" s="10"/>
      <c r="G23" s="11">
        <f t="shared" si="0"/>
        <v>0</v>
      </c>
    </row>
    <row r="24" spans="1:7" x14ac:dyDescent="0.25">
      <c r="A24" s="33">
        <v>2075</v>
      </c>
      <c r="B24" s="4" t="s">
        <v>23</v>
      </c>
      <c r="C24" s="10">
        <v>0</v>
      </c>
      <c r="D24" s="10">
        <v>0</v>
      </c>
      <c r="E24" s="10">
        <v>0</v>
      </c>
      <c r="F24" s="10"/>
      <c r="G24" s="11">
        <f t="shared" si="0"/>
        <v>0</v>
      </c>
    </row>
    <row r="25" spans="1:7" x14ac:dyDescent="0.25">
      <c r="A25" s="33">
        <v>2076</v>
      </c>
      <c r="B25" s="4" t="s">
        <v>24</v>
      </c>
      <c r="C25" s="10">
        <v>0</v>
      </c>
      <c r="D25" s="10">
        <v>0</v>
      </c>
      <c r="E25" s="10">
        <v>0</v>
      </c>
      <c r="F25" s="10"/>
      <c r="G25" s="11">
        <f t="shared" si="0"/>
        <v>0</v>
      </c>
    </row>
    <row r="26" spans="1:7" x14ac:dyDescent="0.25">
      <c r="A26" s="33">
        <v>2077</v>
      </c>
      <c r="B26" s="4" t="s">
        <v>25</v>
      </c>
      <c r="C26" s="10">
        <v>0</v>
      </c>
      <c r="D26" s="10">
        <v>0</v>
      </c>
      <c r="E26" s="10">
        <v>0</v>
      </c>
      <c r="F26" s="10"/>
      <c r="G26" s="11">
        <f t="shared" si="0"/>
        <v>0</v>
      </c>
    </row>
    <row r="27" spans="1:7" x14ac:dyDescent="0.25">
      <c r="A27" s="33">
        <v>2081</v>
      </c>
      <c r="B27" s="4" t="s">
        <v>26</v>
      </c>
      <c r="C27" s="10">
        <v>0</v>
      </c>
      <c r="D27" s="10">
        <v>0</v>
      </c>
      <c r="E27" s="10">
        <v>0</v>
      </c>
      <c r="F27" s="10"/>
      <c r="G27" s="11">
        <f t="shared" si="0"/>
        <v>0</v>
      </c>
    </row>
    <row r="28" spans="1:7" x14ac:dyDescent="0.25">
      <c r="A28" s="33">
        <v>2082</v>
      </c>
      <c r="B28" s="4" t="s">
        <v>27</v>
      </c>
      <c r="C28" s="10">
        <v>0</v>
      </c>
      <c r="D28" s="10">
        <v>0</v>
      </c>
      <c r="E28" s="10">
        <v>0</v>
      </c>
      <c r="F28" s="10"/>
      <c r="G28" s="11">
        <f t="shared" si="0"/>
        <v>0</v>
      </c>
    </row>
    <row r="29" spans="1:7" x14ac:dyDescent="0.25">
      <c r="A29" s="33">
        <v>2083</v>
      </c>
      <c r="B29" s="4" t="s">
        <v>28</v>
      </c>
      <c r="C29" s="10">
        <v>13822.5</v>
      </c>
      <c r="D29" s="10">
        <v>399</v>
      </c>
      <c r="E29" s="10">
        <v>0</v>
      </c>
      <c r="F29" s="10"/>
      <c r="G29" s="11">
        <f t="shared" si="0"/>
        <v>14221.5</v>
      </c>
    </row>
    <row r="30" spans="1:7" x14ac:dyDescent="0.25">
      <c r="A30" s="33">
        <v>2084</v>
      </c>
      <c r="B30" s="4" t="s">
        <v>29</v>
      </c>
      <c r="C30" s="10">
        <v>33173.999999999985</v>
      </c>
      <c r="D30" s="10">
        <v>399</v>
      </c>
      <c r="E30" s="10">
        <v>0</v>
      </c>
      <c r="F30" s="10"/>
      <c r="G30" s="11">
        <f t="shared" si="0"/>
        <v>33572.999999999985</v>
      </c>
    </row>
    <row r="31" spans="1:7" x14ac:dyDescent="0.25">
      <c r="A31" s="33">
        <v>2085</v>
      </c>
      <c r="B31" s="4" t="s">
        <v>30</v>
      </c>
      <c r="C31" s="10">
        <v>27644.999999999993</v>
      </c>
      <c r="D31" s="10">
        <v>0</v>
      </c>
      <c r="E31" s="10">
        <v>0</v>
      </c>
      <c r="F31" s="10"/>
      <c r="G31" s="11">
        <f t="shared" si="0"/>
        <v>27644.999999999993</v>
      </c>
    </row>
    <row r="32" spans="1:7" x14ac:dyDescent="0.25">
      <c r="A32" s="33">
        <v>2089</v>
      </c>
      <c r="B32" s="4" t="s">
        <v>31</v>
      </c>
      <c r="C32" s="10">
        <v>13822.5</v>
      </c>
      <c r="D32" s="10">
        <v>0</v>
      </c>
      <c r="E32" s="10">
        <v>4423.2</v>
      </c>
      <c r="F32" s="10"/>
      <c r="G32" s="11">
        <f t="shared" si="0"/>
        <v>18245.7</v>
      </c>
    </row>
    <row r="33" spans="1:7" x14ac:dyDescent="0.25">
      <c r="A33" s="33">
        <v>2090</v>
      </c>
      <c r="B33" s="4" t="s">
        <v>32</v>
      </c>
      <c r="C33" s="10">
        <v>0</v>
      </c>
      <c r="D33" s="10">
        <v>0</v>
      </c>
      <c r="E33" s="10">
        <v>0</v>
      </c>
      <c r="F33" s="10"/>
      <c r="G33" s="11">
        <f t="shared" si="0"/>
        <v>0</v>
      </c>
    </row>
    <row r="34" spans="1:7" x14ac:dyDescent="0.25">
      <c r="A34" s="33">
        <v>2091</v>
      </c>
      <c r="B34" s="4" t="s">
        <v>33</v>
      </c>
      <c r="C34" s="10">
        <v>0</v>
      </c>
      <c r="D34" s="10">
        <v>0</v>
      </c>
      <c r="E34" s="10">
        <v>0</v>
      </c>
      <c r="F34" s="10"/>
      <c r="G34" s="11">
        <f t="shared" si="0"/>
        <v>0</v>
      </c>
    </row>
    <row r="35" spans="1:7" x14ac:dyDescent="0.25">
      <c r="A35" s="33">
        <v>2092</v>
      </c>
      <c r="B35" s="4" t="s">
        <v>34</v>
      </c>
      <c r="C35" s="10">
        <v>19351.500000000004</v>
      </c>
      <c r="D35" s="10">
        <v>399</v>
      </c>
      <c r="E35" s="10">
        <v>0</v>
      </c>
      <c r="F35" s="10"/>
      <c r="G35" s="11">
        <f t="shared" si="0"/>
        <v>19750.500000000004</v>
      </c>
    </row>
    <row r="36" spans="1:7" x14ac:dyDescent="0.25">
      <c r="A36" s="33">
        <v>2094</v>
      </c>
      <c r="B36" s="4" t="s">
        <v>35</v>
      </c>
      <c r="C36" s="10">
        <v>0</v>
      </c>
      <c r="D36" s="10">
        <v>0</v>
      </c>
      <c r="E36" s="10">
        <v>0</v>
      </c>
      <c r="F36" s="10"/>
      <c r="G36" s="11">
        <f t="shared" si="0"/>
        <v>0</v>
      </c>
    </row>
    <row r="37" spans="1:7" x14ac:dyDescent="0.25">
      <c r="A37" s="33">
        <v>3300</v>
      </c>
      <c r="B37" s="4" t="s">
        <v>36</v>
      </c>
      <c r="C37" s="10">
        <v>0</v>
      </c>
      <c r="D37" s="10">
        <v>0</v>
      </c>
      <c r="E37" s="10">
        <v>0</v>
      </c>
      <c r="F37" s="10"/>
      <c r="G37" s="11">
        <f t="shared" si="0"/>
        <v>0</v>
      </c>
    </row>
    <row r="38" spans="1:7" x14ac:dyDescent="0.25">
      <c r="A38" s="33">
        <v>3302</v>
      </c>
      <c r="B38" s="4" t="s">
        <v>37</v>
      </c>
      <c r="C38" s="10">
        <v>0</v>
      </c>
      <c r="D38" s="10">
        <v>0</v>
      </c>
      <c r="E38" s="10">
        <v>0</v>
      </c>
      <c r="F38" s="10"/>
      <c r="G38" s="11">
        <f t="shared" si="0"/>
        <v>0</v>
      </c>
    </row>
    <row r="39" spans="1:7" x14ac:dyDescent="0.25">
      <c r="A39" s="33">
        <v>3303</v>
      </c>
      <c r="B39" s="4" t="s">
        <v>38</v>
      </c>
      <c r="C39" s="10">
        <v>0</v>
      </c>
      <c r="D39" s="10">
        <v>0</v>
      </c>
      <c r="E39" s="10">
        <v>0</v>
      </c>
      <c r="F39" s="10"/>
      <c r="G39" s="11">
        <f t="shared" si="0"/>
        <v>0</v>
      </c>
    </row>
    <row r="40" spans="1:7" x14ac:dyDescent="0.25">
      <c r="A40" s="33">
        <v>3304</v>
      </c>
      <c r="B40" s="4" t="s">
        <v>39</v>
      </c>
      <c r="C40" s="10">
        <v>28750.799999999996</v>
      </c>
      <c r="D40" s="10">
        <v>0</v>
      </c>
      <c r="E40" s="10">
        <v>0</v>
      </c>
      <c r="F40" s="10"/>
      <c r="G40" s="11">
        <f t="shared" si="0"/>
        <v>28750.799999999996</v>
      </c>
    </row>
    <row r="41" spans="1:7" x14ac:dyDescent="0.25">
      <c r="A41" s="33">
        <v>3500</v>
      </c>
      <c r="B41" s="4" t="s">
        <v>40</v>
      </c>
      <c r="C41" s="10">
        <v>0</v>
      </c>
      <c r="D41" s="10">
        <v>0</v>
      </c>
      <c r="E41" s="10">
        <v>0</v>
      </c>
      <c r="F41" s="10"/>
      <c r="G41" s="11">
        <f t="shared" si="0"/>
        <v>0</v>
      </c>
    </row>
    <row r="42" spans="1:7" x14ac:dyDescent="0.25">
      <c r="A42" s="33">
        <v>3501</v>
      </c>
      <c r="B42" s="4" t="s">
        <v>41</v>
      </c>
      <c r="C42" s="10">
        <v>11057.999999999998</v>
      </c>
      <c r="D42" s="10">
        <v>0</v>
      </c>
      <c r="E42" s="10">
        <v>0</v>
      </c>
      <c r="F42" s="10"/>
      <c r="G42" s="11">
        <f t="shared" si="0"/>
        <v>11057.999999999998</v>
      </c>
    </row>
    <row r="43" spans="1:7" x14ac:dyDescent="0.25">
      <c r="A43" s="33">
        <v>3502</v>
      </c>
      <c r="B43" s="4" t="s">
        <v>42</v>
      </c>
      <c r="C43" s="10">
        <v>49760.999999999985</v>
      </c>
      <c r="D43" s="10">
        <v>0</v>
      </c>
      <c r="E43" s="10">
        <v>0</v>
      </c>
      <c r="F43" s="10"/>
      <c r="G43" s="11">
        <f t="shared" si="0"/>
        <v>49760.999999999985</v>
      </c>
    </row>
    <row r="44" spans="1:7" x14ac:dyDescent="0.25">
      <c r="A44" s="33">
        <v>3503</v>
      </c>
      <c r="B44" s="4" t="s">
        <v>43</v>
      </c>
      <c r="C44" s="10">
        <v>0</v>
      </c>
      <c r="D44" s="10">
        <v>0</v>
      </c>
      <c r="E44" s="10">
        <v>0</v>
      </c>
      <c r="F44" s="10"/>
      <c r="G44" s="11">
        <f t="shared" si="0"/>
        <v>0</v>
      </c>
    </row>
    <row r="45" spans="1:7" x14ac:dyDescent="0.25">
      <c r="A45" s="33">
        <v>3505</v>
      </c>
      <c r="B45" s="4" t="s">
        <v>44</v>
      </c>
      <c r="C45" s="10">
        <v>0</v>
      </c>
      <c r="D45" s="10">
        <v>0</v>
      </c>
      <c r="E45" s="10">
        <v>0</v>
      </c>
      <c r="F45" s="10"/>
      <c r="G45" s="11">
        <f t="shared" si="0"/>
        <v>0</v>
      </c>
    </row>
    <row r="46" spans="1:7" x14ac:dyDescent="0.25">
      <c r="A46" s="33">
        <v>3506</v>
      </c>
      <c r="B46" s="4" t="s">
        <v>45</v>
      </c>
      <c r="C46" s="10">
        <v>0</v>
      </c>
      <c r="D46" s="10">
        <v>0</v>
      </c>
      <c r="E46" s="10">
        <v>0</v>
      </c>
      <c r="F46" s="10"/>
      <c r="G46" s="11">
        <f t="shared" si="0"/>
        <v>0</v>
      </c>
    </row>
    <row r="47" spans="1:7" x14ac:dyDescent="0.25">
      <c r="A47" s="33">
        <v>3507</v>
      </c>
      <c r="B47" s="4" t="s">
        <v>46</v>
      </c>
      <c r="C47" s="10">
        <v>33173.999999999985</v>
      </c>
      <c r="D47" s="10">
        <v>0</v>
      </c>
      <c r="E47" s="10">
        <v>0</v>
      </c>
      <c r="F47" s="10"/>
      <c r="G47" s="11">
        <f t="shared" si="0"/>
        <v>33173.999999999985</v>
      </c>
    </row>
    <row r="48" spans="1:7" x14ac:dyDescent="0.25">
      <c r="A48" s="34"/>
      <c r="B48" s="21" t="s">
        <v>60</v>
      </c>
      <c r="C48" s="22">
        <v>11500.32</v>
      </c>
      <c r="D48" s="22"/>
      <c r="E48" s="22"/>
      <c r="F48" s="22"/>
      <c r="G48" s="11">
        <f t="shared" ref="G48" si="1">SUM(C48:F48)</f>
        <v>11500.32</v>
      </c>
    </row>
    <row r="49" spans="1:7" ht="15.75" thickBot="1" x14ac:dyDescent="0.3">
      <c r="A49" s="35" t="s">
        <v>47</v>
      </c>
      <c r="B49" s="38"/>
      <c r="C49" s="37">
        <f>SUM(C5:C48)</f>
        <v>372544.01999999996</v>
      </c>
      <c r="D49" s="15">
        <f t="shared" ref="D49:G49" si="2">SUM(D5:D48)</f>
        <v>3192</v>
      </c>
      <c r="E49" s="15">
        <f t="shared" si="2"/>
        <v>4423.2</v>
      </c>
      <c r="F49" s="15">
        <f t="shared" si="2"/>
        <v>0</v>
      </c>
      <c r="G49" s="36">
        <f t="shared" si="2"/>
        <v>380159.22</v>
      </c>
    </row>
    <row r="51" spans="1:7" ht="15.75" thickBot="1" x14ac:dyDescent="0.3"/>
    <row r="52" spans="1:7" s="2" customFormat="1" x14ac:dyDescent="0.25">
      <c r="A52" s="44" t="s">
        <v>57</v>
      </c>
      <c r="B52" s="45"/>
      <c r="C52" s="46">
        <v>968508.55</v>
      </c>
      <c r="D52" s="47">
        <v>259.35000000000002</v>
      </c>
      <c r="E52" s="47">
        <v>6152.1</v>
      </c>
      <c r="F52" s="47">
        <v>0</v>
      </c>
      <c r="G52" s="48">
        <f>SUM(C52:F52)</f>
        <v>974920</v>
      </c>
    </row>
    <row r="53" spans="1:7" s="2" customFormat="1" x14ac:dyDescent="0.25">
      <c r="A53" s="25" t="s">
        <v>58</v>
      </c>
      <c r="B53" s="40"/>
      <c r="C53" s="39">
        <v>115564.38</v>
      </c>
      <c r="D53" s="19">
        <v>0</v>
      </c>
      <c r="E53" s="19">
        <v>0</v>
      </c>
      <c r="F53" s="19">
        <v>14296.62</v>
      </c>
      <c r="G53" s="14">
        <f>SUM(C53:F53)</f>
        <v>129861</v>
      </c>
    </row>
    <row r="54" spans="1:7" s="2" customFormat="1" ht="15.75" thickBot="1" x14ac:dyDescent="0.3">
      <c r="A54" s="35" t="s">
        <v>59</v>
      </c>
      <c r="B54" s="38"/>
      <c r="C54" s="37">
        <f>SUM(C52:C53)</f>
        <v>1084072.9300000002</v>
      </c>
      <c r="D54" s="15">
        <f t="shared" ref="D54:G54" si="3">SUM(D52:D53)</f>
        <v>259.35000000000002</v>
      </c>
      <c r="E54" s="15">
        <f t="shared" si="3"/>
        <v>6152.1</v>
      </c>
      <c r="F54" s="15">
        <f t="shared" si="3"/>
        <v>14296.62</v>
      </c>
      <c r="G54" s="36">
        <f t="shared" si="3"/>
        <v>1104781</v>
      </c>
    </row>
    <row r="55" spans="1:7" s="2" customFormat="1" x14ac:dyDescent="0.25">
      <c r="A55" s="23"/>
      <c r="B55" s="23"/>
      <c r="C55" s="24"/>
      <c r="D55" s="24"/>
      <c r="E55" s="24"/>
      <c r="F55" s="24"/>
      <c r="G55" s="18"/>
    </row>
    <row r="56" spans="1:7" ht="15.75" thickBot="1" x14ac:dyDescent="0.3"/>
    <row r="57" spans="1:7" ht="15.75" thickBot="1" x14ac:dyDescent="0.3">
      <c r="A57" s="49" t="s">
        <v>53</v>
      </c>
      <c r="B57" s="50"/>
      <c r="C57" s="51">
        <f>SUM(C49:C53)</f>
        <v>1456616.9500000002</v>
      </c>
      <c r="D57" s="52">
        <f>SUM(D49:D53)</f>
        <v>3451.35</v>
      </c>
      <c r="E57" s="52">
        <f>SUM(E49:E53)</f>
        <v>10575.3</v>
      </c>
      <c r="F57" s="52">
        <f>SUM(F49:F53)</f>
        <v>14296.62</v>
      </c>
      <c r="G57" s="53">
        <f>SUM(G49:G53)</f>
        <v>1484940.22</v>
      </c>
    </row>
  </sheetData>
  <mergeCells count="10">
    <mergeCell ref="B1:F1"/>
    <mergeCell ref="A53:B53"/>
    <mergeCell ref="A57:B57"/>
    <mergeCell ref="A2:A3"/>
    <mergeCell ref="B2:B3"/>
    <mergeCell ref="C2:F2"/>
    <mergeCell ref="A4:B4"/>
    <mergeCell ref="A49:B49"/>
    <mergeCell ref="A52:B52"/>
    <mergeCell ref="A54:B54"/>
  </mergeCells>
  <pageMargins left="0.7" right="0.7" top="0.75" bottom="0.75" header="0.3" footer="0.3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D7064F37857245A064D62789927899" ma:contentTypeVersion="1" ma:contentTypeDescription="Create a new document." ma:contentTypeScope="" ma:versionID="e8b081f741e433876d3171b65d8869a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c06a9f54ef76a703a1431fcddf18b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2A7FBFC-0DDA-4536-A30A-36F1FDE5433F}"/>
</file>

<file path=customXml/itemProps2.xml><?xml version="1.0" encoding="utf-8"?>
<ds:datastoreItem xmlns:ds="http://schemas.openxmlformats.org/officeDocument/2006/customXml" ds:itemID="{5B1CC235-736C-44BD-AAD1-3CD860C0D35C}"/>
</file>

<file path=customXml/itemProps3.xml><?xml version="1.0" encoding="utf-8"?>
<ds:datastoreItem xmlns:ds="http://schemas.openxmlformats.org/officeDocument/2006/customXml" ds:itemID="{1EE489B6-7FAE-4EDE-88CC-BC81F8B9F9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18-19 Estimate UE</vt:lpstr>
      <vt:lpstr>18-19 Estimate EE</vt:lpstr>
      <vt:lpstr>'18-19 Estimate UE'!Print_Titles</vt:lpstr>
    </vt:vector>
  </TitlesOfParts>
  <Company>LBM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christian browning</dc:creator>
  <cp:lastModifiedBy>marius karsten</cp:lastModifiedBy>
  <cp:lastPrinted>2018-01-30T15:09:26Z</cp:lastPrinted>
  <dcterms:created xsi:type="dcterms:W3CDTF">2017-01-23T13:39:44Z</dcterms:created>
  <dcterms:modified xsi:type="dcterms:W3CDTF">2018-01-30T15:10:32Z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0x01010080D7064F37857245A064D62789927899</vt:lpwstr>
  </property>
</Properties>
</file>