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1159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Marion McCartney</author>
  </authors>
  <commentList>
    <comment ref="D20" authorId="0">
      <text>
        <r>
          <rPr>
            <b/>
            <sz val="9"/>
            <rFont val="Tahoma"/>
            <family val="2"/>
          </rPr>
          <t>Marion McCartney:</t>
        </r>
        <r>
          <rPr>
            <sz val="9"/>
            <rFont val="Tahoma"/>
            <family val="2"/>
          </rPr>
          <t xml:space="preserve">
Jessica &amp; 1 other
</t>
        </r>
      </text>
    </comment>
    <comment ref="C21" authorId="0">
      <text>
        <r>
          <rPr>
            <b/>
            <sz val="9"/>
            <rFont val="Tahoma"/>
            <family val="2"/>
          </rPr>
          <t>Marion McCartney:</t>
        </r>
        <r>
          <rPr>
            <sz val="9"/>
            <rFont val="Tahoma"/>
            <family val="2"/>
          </rPr>
          <t xml:space="preserve">
Audrey &amp; Kemi
</t>
        </r>
      </text>
    </comment>
    <comment ref="D21" authorId="0">
      <text>
        <r>
          <rPr>
            <b/>
            <sz val="9"/>
            <rFont val="Tahoma"/>
            <family val="2"/>
          </rPr>
          <t>Marion McCartney:</t>
        </r>
        <r>
          <rPr>
            <sz val="9"/>
            <rFont val="Tahoma"/>
            <family val="2"/>
          </rPr>
          <t xml:space="preserve">
Azra &amp; 0.5 TA
</t>
        </r>
      </text>
    </comment>
    <comment ref="D26" authorId="0">
      <text>
        <r>
          <rPr>
            <b/>
            <sz val="9"/>
            <rFont val="Tahoma"/>
            <family val="2"/>
          </rPr>
          <t>Marion McCartney:</t>
        </r>
        <r>
          <rPr>
            <sz val="9"/>
            <rFont val="Tahoma"/>
            <family val="2"/>
          </rPr>
          <t xml:space="preserve">
Dora
</t>
        </r>
      </text>
    </comment>
  </commentList>
</comments>
</file>

<file path=xl/sharedStrings.xml><?xml version="1.0" encoding="utf-8"?>
<sst xmlns="http://schemas.openxmlformats.org/spreadsheetml/2006/main" count="32" uniqueCount="31">
  <si>
    <t>SMART</t>
  </si>
  <si>
    <t>Alt Ed</t>
  </si>
  <si>
    <t>Medical</t>
  </si>
  <si>
    <t>TOTAL</t>
  </si>
  <si>
    <t>Income</t>
  </si>
  <si>
    <t>LBM funding</t>
  </si>
  <si>
    <t>Pupil Premium</t>
  </si>
  <si>
    <t>Alt Ed Summer Term 2014</t>
  </si>
  <si>
    <t>Bought Places Summer 2014</t>
  </si>
  <si>
    <t>Permanent Exclusions Summer 2014</t>
  </si>
  <si>
    <t>NHS</t>
  </si>
  <si>
    <t>Alt Ed   Sept - July  15</t>
  </si>
  <si>
    <t>Bought places Sept - July  15</t>
  </si>
  <si>
    <t>Permanent exclusions Sept - July  15</t>
  </si>
  <si>
    <t>Misc income</t>
  </si>
  <si>
    <t>TOTAL ESTIMATED INCOME</t>
  </si>
  <si>
    <t>Expenditure</t>
  </si>
  <si>
    <t>Teaching staff</t>
  </si>
  <si>
    <t>Support staff</t>
  </si>
  <si>
    <t>Premises</t>
  </si>
  <si>
    <t>Admin</t>
  </si>
  <si>
    <t>Karen Power</t>
  </si>
  <si>
    <t>Susan Roe</t>
  </si>
  <si>
    <t>Agency</t>
  </si>
  <si>
    <t>Alt Ed invoices</t>
  </si>
  <si>
    <t>Bought in teaching</t>
  </si>
  <si>
    <t>SMART Centre running costs</t>
  </si>
  <si>
    <t>TOTAL ESTIMATED EXPENDITURE</t>
  </si>
  <si>
    <t>Estimated shortfall</t>
  </si>
  <si>
    <t>TI</t>
  </si>
  <si>
    <r>
      <rPr>
        <b/>
        <sz val="11"/>
        <color theme="1"/>
        <rFont val="Calibri"/>
        <family val="2"/>
        <scheme val="minor"/>
      </rPr>
      <t>SMART CENTRE FINANCES 14-1</t>
    </r>
    <r>
      <rPr>
        <sz val="11"/>
        <color theme="1"/>
        <rFont val="Calibri"/>
        <family val="2"/>
        <scheme val="minor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</si>
</sst>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3" fontId="3" fillId="0" borderId="0" xfId="0" applyNumberFormat="1" applyFont="1"/>
    <xf numFmtId="3" fontId="3" fillId="0" borderId="1" xfId="0" applyNumberFormat="1" applyFont="1" applyBorder="1"/>
    <xf numFmtId="3" fontId="2" fillId="0" borderId="0" xfId="0" applyNumberFormat="1" applyFont="1"/>
    <xf numFmtId="3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3"/>
  <sheetViews>
    <sheetView tabSelected="1" workbookViewId="0" topLeftCell="A1">
      <selection activeCell="C10" sqref="C10"/>
    </sheetView>
  </sheetViews>
  <sheetFormatPr defaultColWidth="9.140625" defaultRowHeight="15"/>
  <cols>
    <col min="1" max="1" width="33.57421875" style="0" bestFit="1" customWidth="1"/>
    <col min="2" max="2" width="9.140625" style="0" bestFit="1" customWidth="1"/>
    <col min="3" max="4" width="8.28125" style="0" bestFit="1" customWidth="1"/>
    <col min="5" max="5" width="9.140625" style="0" bestFit="1" customWidth="1"/>
  </cols>
  <sheetData>
    <row r="1" ht="15">
      <c r="A1" t="s">
        <v>30</v>
      </c>
    </row>
    <row r="2" spans="1:5" ht="15">
      <c r="A2" s="1"/>
      <c r="B2" s="2" t="s">
        <v>0</v>
      </c>
      <c r="C2" s="2" t="s">
        <v>1</v>
      </c>
      <c r="D2" s="2" t="s">
        <v>2</v>
      </c>
      <c r="E2" s="2" t="s">
        <v>3</v>
      </c>
    </row>
    <row r="3" spans="2:5" ht="15">
      <c r="B3" s="3"/>
      <c r="C3" s="3"/>
      <c r="D3" s="3"/>
      <c r="E3" s="1"/>
    </row>
    <row r="4" spans="1:5" ht="15">
      <c r="A4" s="1" t="s">
        <v>4</v>
      </c>
      <c r="E4" s="1"/>
    </row>
    <row r="5" spans="1:5" ht="15">
      <c r="A5" t="s">
        <v>5</v>
      </c>
      <c r="B5" s="5">
        <v>1165350</v>
      </c>
      <c r="C5" s="5">
        <v>149010</v>
      </c>
      <c r="D5" s="5">
        <v>20000</v>
      </c>
      <c r="E5" s="6">
        <f>SUM(B5:D5)</f>
        <v>1334360</v>
      </c>
    </row>
    <row r="6" spans="1:5" ht="15">
      <c r="A6" t="s">
        <v>6</v>
      </c>
      <c r="B6" s="5">
        <v>51804</v>
      </c>
      <c r="C6" s="5"/>
      <c r="D6" s="5"/>
      <c r="E6" s="6">
        <f aca="true" t="shared" si="0" ref="E6:E16">SUM(B6:D6)</f>
        <v>51804</v>
      </c>
    </row>
    <row r="7" spans="1:5" ht="15">
      <c r="A7" t="s">
        <v>7</v>
      </c>
      <c r="B7" s="5"/>
      <c r="C7" s="5">
        <v>46443</v>
      </c>
      <c r="D7" s="5"/>
      <c r="E7" s="6">
        <f t="shared" si="0"/>
        <v>46443</v>
      </c>
    </row>
    <row r="8" spans="1:5" ht="15">
      <c r="A8" t="s">
        <v>8</v>
      </c>
      <c r="B8" s="5">
        <v>14580</v>
      </c>
      <c r="C8" s="5"/>
      <c r="D8" s="5"/>
      <c r="E8" s="6">
        <f t="shared" si="0"/>
        <v>14580</v>
      </c>
    </row>
    <row r="9" spans="1:5" ht="15">
      <c r="A9" t="s">
        <v>29</v>
      </c>
      <c r="B9" s="5">
        <v>3600</v>
      </c>
      <c r="C9" s="5"/>
      <c r="D9" s="5"/>
      <c r="E9" s="6">
        <f t="shared" si="0"/>
        <v>3600</v>
      </c>
    </row>
    <row r="10" spans="1:5" ht="15">
      <c r="A10" t="s">
        <v>9</v>
      </c>
      <c r="B10" s="5">
        <v>9720</v>
      </c>
      <c r="C10" s="5"/>
      <c r="D10" s="5"/>
      <c r="E10" s="6">
        <f t="shared" si="0"/>
        <v>9720</v>
      </c>
    </row>
    <row r="11" spans="1:5" ht="15">
      <c r="A11" t="s">
        <v>10</v>
      </c>
      <c r="B11" s="5">
        <v>8000</v>
      </c>
      <c r="C11" s="5"/>
      <c r="D11" s="5"/>
      <c r="E11" s="6">
        <f t="shared" si="0"/>
        <v>8000</v>
      </c>
    </row>
    <row r="12" spans="1:5" ht="15">
      <c r="A12" t="s">
        <v>11</v>
      </c>
      <c r="B12" s="5"/>
      <c r="C12" s="5">
        <v>115297</v>
      </c>
      <c r="D12" s="5"/>
      <c r="E12" s="6">
        <f t="shared" si="0"/>
        <v>115297</v>
      </c>
    </row>
    <row r="13" spans="1:5" ht="15">
      <c r="A13" t="s">
        <v>12</v>
      </c>
      <c r="B13" s="5">
        <v>24000</v>
      </c>
      <c r="C13" s="5"/>
      <c r="D13" s="5"/>
      <c r="E13" s="6">
        <f t="shared" si="0"/>
        <v>24000</v>
      </c>
    </row>
    <row r="14" spans="1:5" ht="15">
      <c r="A14" t="s">
        <v>13</v>
      </c>
      <c r="B14" s="5">
        <v>30000</v>
      </c>
      <c r="C14" s="5"/>
      <c r="D14" s="5"/>
      <c r="E14" s="6">
        <f t="shared" si="0"/>
        <v>30000</v>
      </c>
    </row>
    <row r="15" spans="1:5" ht="15">
      <c r="A15" t="s">
        <v>10</v>
      </c>
      <c r="B15" s="5">
        <v>8498</v>
      </c>
      <c r="C15" s="5"/>
      <c r="D15" s="5"/>
      <c r="E15" s="6">
        <f t="shared" si="0"/>
        <v>8498</v>
      </c>
    </row>
    <row r="16" spans="1:5" ht="15">
      <c r="A16" t="s">
        <v>14</v>
      </c>
      <c r="B16" s="5">
        <f>5100+5000+9000</f>
        <v>19100</v>
      </c>
      <c r="C16" s="5"/>
      <c r="D16" s="5"/>
      <c r="E16" s="6">
        <f t="shared" si="0"/>
        <v>19100</v>
      </c>
    </row>
    <row r="17" spans="1:5" ht="15.75" thickBot="1">
      <c r="A17" s="1" t="s">
        <v>15</v>
      </c>
      <c r="B17" s="7">
        <f>SUM(B5:B16)</f>
        <v>1334652</v>
      </c>
      <c r="C17" s="7">
        <f aca="true" t="shared" si="1" ref="C17:D17">SUM(C5:C15)</f>
        <v>310750</v>
      </c>
      <c r="D17" s="7">
        <f t="shared" si="1"/>
        <v>20000</v>
      </c>
      <c r="E17" s="7">
        <f>SUM(B17:D17)</f>
        <v>1665402</v>
      </c>
    </row>
    <row r="18" spans="2:5" ht="15">
      <c r="B18" s="5"/>
      <c r="C18" s="5"/>
      <c r="D18" s="5"/>
      <c r="E18" s="6"/>
    </row>
    <row r="19" spans="1:5" ht="15">
      <c r="A19" s="1" t="s">
        <v>16</v>
      </c>
      <c r="B19" s="5"/>
      <c r="C19" s="5"/>
      <c r="D19" s="5"/>
      <c r="E19" s="6"/>
    </row>
    <row r="20" spans="1:5" ht="15">
      <c r="A20" t="s">
        <v>17</v>
      </c>
      <c r="B20" s="5">
        <f>563409-42000</f>
        <v>521409</v>
      </c>
      <c r="C20" s="5"/>
      <c r="D20" s="5">
        <f>29531+42000</f>
        <v>71531</v>
      </c>
      <c r="E20" s="6">
        <f>SUM(B20:D20)</f>
        <v>592940</v>
      </c>
    </row>
    <row r="21" spans="1:5" ht="15">
      <c r="A21" t="s">
        <v>18</v>
      </c>
      <c r="B21" s="5">
        <f>121760-12500</f>
        <v>109260</v>
      </c>
      <c r="C21" s="5">
        <v>71238</v>
      </c>
      <c r="D21" s="5">
        <f>16966+12500</f>
        <v>29466</v>
      </c>
      <c r="E21" s="6">
        <f>SUM(B21:D21)</f>
        <v>209964</v>
      </c>
    </row>
    <row r="22" spans="1:5" ht="15">
      <c r="A22" t="s">
        <v>19</v>
      </c>
      <c r="B22" s="5">
        <v>27735</v>
      </c>
      <c r="C22" s="5"/>
      <c r="D22" s="5"/>
      <c r="E22" s="6">
        <f aca="true" t="shared" si="2" ref="E22:E29">SUM(B22:D22)</f>
        <v>27735</v>
      </c>
    </row>
    <row r="23" spans="1:5" ht="15">
      <c r="A23" t="s">
        <v>20</v>
      </c>
      <c r="B23" s="5">
        <v>55252</v>
      </c>
      <c r="C23" s="5"/>
      <c r="D23" s="5"/>
      <c r="E23" s="6">
        <f t="shared" si="2"/>
        <v>55252</v>
      </c>
    </row>
    <row r="24" spans="1:5" ht="15">
      <c r="A24" t="s">
        <v>21</v>
      </c>
      <c r="B24" s="5"/>
      <c r="C24" s="5"/>
      <c r="D24" s="5">
        <v>9000</v>
      </c>
      <c r="E24" s="6">
        <f t="shared" si="2"/>
        <v>9000</v>
      </c>
    </row>
    <row r="25" spans="1:5" ht="15">
      <c r="A25" t="s">
        <v>22</v>
      </c>
      <c r="B25" s="5"/>
      <c r="C25" s="5"/>
      <c r="D25" s="5">
        <v>17500</v>
      </c>
      <c r="E25" s="6">
        <f t="shared" si="2"/>
        <v>17500</v>
      </c>
    </row>
    <row r="26" spans="1:5" ht="15">
      <c r="A26" t="s">
        <v>23</v>
      </c>
      <c r="B26" s="5">
        <v>267000</v>
      </c>
      <c r="C26" s="5"/>
      <c r="D26" s="5">
        <v>37050</v>
      </c>
      <c r="E26" s="6">
        <f t="shared" si="2"/>
        <v>304050</v>
      </c>
    </row>
    <row r="27" spans="1:5" ht="15">
      <c r="A27" t="s">
        <v>24</v>
      </c>
      <c r="B27" s="5">
        <v>62000</v>
      </c>
      <c r="C27" s="5">
        <v>410000</v>
      </c>
      <c r="D27" s="5"/>
      <c r="E27" s="6">
        <f t="shared" si="2"/>
        <v>472000</v>
      </c>
    </row>
    <row r="28" spans="1:5" ht="15">
      <c r="A28" t="s">
        <v>25</v>
      </c>
      <c r="B28" s="5">
        <v>60000</v>
      </c>
      <c r="C28" s="5"/>
      <c r="D28" s="5"/>
      <c r="E28" s="6">
        <f t="shared" si="2"/>
        <v>60000</v>
      </c>
    </row>
    <row r="29" spans="1:5" ht="15">
      <c r="A29" t="s">
        <v>26</v>
      </c>
      <c r="B29" s="5">
        <v>250000</v>
      </c>
      <c r="C29" s="5"/>
      <c r="D29" s="5"/>
      <c r="E29" s="6">
        <f t="shared" si="2"/>
        <v>250000</v>
      </c>
    </row>
    <row r="30" spans="1:5" ht="15.75" thickBot="1">
      <c r="A30" s="1" t="s">
        <v>27</v>
      </c>
      <c r="B30" s="7">
        <f>SUM(B20:B29)</f>
        <v>1352656</v>
      </c>
      <c r="C30" s="7">
        <f aca="true" t="shared" si="3" ref="C30:D30">SUM(C20:C28)</f>
        <v>481238</v>
      </c>
      <c r="D30" s="7">
        <f t="shared" si="3"/>
        <v>164547</v>
      </c>
      <c r="E30" s="7">
        <f>SUM(B30:D30)</f>
        <v>1998441</v>
      </c>
    </row>
    <row r="31" spans="2:5" ht="15">
      <c r="B31" s="5"/>
      <c r="C31" s="5"/>
      <c r="D31" s="5"/>
      <c r="E31" s="6"/>
    </row>
    <row r="32" spans="2:5" ht="15">
      <c r="B32" s="5"/>
      <c r="C32" s="5"/>
      <c r="D32" s="5"/>
      <c r="E32" s="6"/>
    </row>
    <row r="33" spans="1:5" ht="15">
      <c r="A33" s="4" t="s">
        <v>28</v>
      </c>
      <c r="B33" s="8">
        <f>+B17-B30</f>
        <v>-18004</v>
      </c>
      <c r="C33" s="8">
        <f aca="true" t="shared" si="4" ref="C33:D33">+C17-C30</f>
        <v>-170488</v>
      </c>
      <c r="D33" s="8">
        <f t="shared" si="4"/>
        <v>-144547</v>
      </c>
      <c r="E33" s="9">
        <f>SUM(B33:D33)</f>
        <v>-333039</v>
      </c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SteveChi</dc:creator>
  <cp:keywords/>
  <dc:description/>
  <cp:lastModifiedBy>Debbie Maleci</cp:lastModifiedBy>
  <dcterms:created xsi:type="dcterms:W3CDTF">2015-01-29T11:34:08Z</dcterms:created>
  <dcterms:modified xsi:type="dcterms:W3CDTF">2015-01-29T15:31:25Z</dcterms:modified>
  <cp:category/>
  <cp:version/>
  <cp:contentType/>
  <cp:contentStatus/>
</cp:coreProperties>
</file>