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customXml/itemProps1.xml" ContentType="application/vnd.openxmlformats-officedocument.customXmlProperties+xml"/>
  <Override PartName="/xl/calcChain.xml" ContentType="application/vnd.openxmlformats-officedocument.spreadsheetml.calcChain+xml"/>
  <Override PartName="/docProps/custom.xml" ContentType="application/vnd.openxmlformats-officedocument.custom-properties+xml"/>
  <Override PartName="/docProps/app.xml" ContentType="application/vnd.openxmlformats-officedocument.extended-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ttps://lbmerton.sharepoint.com/sites/suscom/fm/Sites/Applications/Burlington Road 265 Tescos car park/Trajectory stuff/"/>
    </mc:Choice>
  </mc:AlternateContent>
  <bookViews>
    <workbookView xWindow="0" yWindow="0" windowWidth="28800" windowHeight="10710"/>
  </bookViews>
  <sheets>
    <sheet name="Merton_Five_Year_Supply" sheetId="1" r:id="rId1"/>
    <sheet name="Calculations" sheetId="3" r:id="rId2"/>
  </sheets>
  <definedNames>
    <definedName name="_xlnm._FilterDatabase" localSheetId="0" hidden="1">Merton_Five_Year_Supply!$A$2:$T$401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347" i="1" l="1"/>
  <c r="O348" i="1"/>
  <c r="O349" i="1"/>
  <c r="O350" i="1"/>
  <c r="O351" i="1"/>
  <c r="O352" i="1"/>
  <c r="O353" i="1"/>
  <c r="O354" i="1"/>
  <c r="O355" i="1"/>
  <c r="O356" i="1"/>
  <c r="O357" i="1"/>
  <c r="O358" i="1"/>
  <c r="O359" i="1"/>
  <c r="O360" i="1"/>
  <c r="O361" i="1"/>
  <c r="O362" i="1"/>
  <c r="O363" i="1"/>
  <c r="O364" i="1"/>
  <c r="O365" i="1"/>
  <c r="L366" i="1"/>
  <c r="O366" i="1"/>
  <c r="O367" i="1"/>
  <c r="O368" i="1"/>
  <c r="O369" i="1"/>
  <c r="O370" i="1"/>
  <c r="O371" i="1"/>
  <c r="O372" i="1"/>
  <c r="O373" i="1"/>
  <c r="O374" i="1"/>
  <c r="O375" i="1"/>
  <c r="O376" i="1"/>
  <c r="O377" i="1"/>
  <c r="O378" i="1"/>
  <c r="O379" i="1"/>
  <c r="O380" i="1"/>
  <c r="O381" i="1"/>
  <c r="H7" i="3" l="1"/>
  <c r="H4" i="3" l="1"/>
  <c r="I4" i="3"/>
  <c r="F4" i="3"/>
  <c r="G4" i="3"/>
  <c r="E4" i="3"/>
  <c r="O147" i="1" l="1"/>
  <c r="O71" i="1"/>
  <c r="O39" i="1"/>
  <c r="O51" i="1"/>
  <c r="O148" i="1"/>
  <c r="O149" i="1"/>
  <c r="O242" i="1"/>
  <c r="O63" i="1"/>
  <c r="O107" i="1"/>
  <c r="O78" i="1"/>
  <c r="O243" i="1"/>
  <c r="O244" i="1"/>
  <c r="O245" i="1"/>
  <c r="O246" i="1"/>
  <c r="O100" i="1"/>
  <c r="O247" i="1"/>
  <c r="O60" i="1"/>
  <c r="O150" i="1"/>
  <c r="O20" i="1"/>
  <c r="O248" i="1"/>
  <c r="O167" i="1"/>
  <c r="O151" i="1"/>
  <c r="O217" i="1"/>
  <c r="O218" i="1"/>
  <c r="O152" i="1"/>
  <c r="O153" i="1"/>
  <c r="O40" i="1"/>
  <c r="O250" i="1"/>
  <c r="O260" i="1"/>
  <c r="O333" i="1"/>
  <c r="O334" i="1"/>
  <c r="O251" i="1"/>
  <c r="O256" i="1"/>
  <c r="O257" i="1"/>
  <c r="O258" i="1"/>
  <c r="O28" i="1"/>
  <c r="O253" i="1"/>
  <c r="O32" i="1"/>
  <c r="O254" i="1"/>
  <c r="O397" i="1"/>
  <c r="O112" i="1"/>
  <c r="O249" i="1"/>
  <c r="O121" i="1"/>
  <c r="O13" i="1"/>
  <c r="O155" i="1"/>
  <c r="O27" i="1"/>
  <c r="O87" i="1"/>
  <c r="O396" i="1"/>
  <c r="O154" i="1"/>
  <c r="O255" i="1"/>
  <c r="O132" i="1"/>
  <c r="O343" i="1"/>
  <c r="O10" i="1"/>
  <c r="O344" i="1"/>
  <c r="O345" i="1"/>
  <c r="O341" i="1"/>
  <c r="O259" i="1"/>
  <c r="O128" i="1"/>
  <c r="O50" i="1"/>
  <c r="O392" i="1"/>
  <c r="O342" i="1"/>
  <c r="O21" i="1"/>
  <c r="O130" i="1"/>
  <c r="O252" i="1"/>
  <c r="O166" i="1"/>
  <c r="O4" i="1"/>
  <c r="O261" i="1"/>
  <c r="O111" i="1"/>
  <c r="O262" i="1"/>
  <c r="O216" i="1"/>
  <c r="O219" i="1"/>
  <c r="O263" i="1"/>
  <c r="O264" i="1"/>
  <c r="O156" i="1"/>
  <c r="O220" i="1"/>
  <c r="O117" i="1"/>
  <c r="O41" i="1"/>
  <c r="O221" i="1"/>
  <c r="O222" i="1"/>
  <c r="O223" i="1"/>
  <c r="O224" i="1"/>
  <c r="O225" i="1"/>
  <c r="O226" i="1"/>
  <c r="O95" i="1"/>
  <c r="O18" i="1"/>
  <c r="O227" i="1"/>
  <c r="O88" i="1"/>
  <c r="O89" i="1"/>
  <c r="O268" i="1"/>
  <c r="O228" i="1"/>
  <c r="O229" i="1"/>
  <c r="O269" i="1"/>
  <c r="O230" i="1"/>
  <c r="O270" i="1"/>
  <c r="O386" i="1"/>
  <c r="O271" i="1"/>
  <c r="O157" i="1"/>
  <c r="O159" i="1"/>
  <c r="O160" i="1"/>
  <c r="O231" i="1"/>
  <c r="O118" i="1"/>
  <c r="O393" i="1"/>
  <c r="O232" i="1"/>
  <c r="O390" i="1"/>
  <c r="O233" i="1"/>
  <c r="O274" i="1"/>
  <c r="O234" i="1"/>
  <c r="O235" i="1"/>
  <c r="O236" i="1"/>
  <c r="O237" i="1"/>
  <c r="O238" i="1"/>
  <c r="O58" i="1"/>
  <c r="O38" i="1"/>
  <c r="O279" i="1"/>
  <c r="O119" i="1"/>
  <c r="O239" i="1"/>
  <c r="O240" i="1"/>
  <c r="O241" i="1"/>
  <c r="O168" i="1"/>
  <c r="O281" i="1"/>
  <c r="O282" i="1"/>
  <c r="O90" i="1"/>
  <c r="O283" i="1"/>
  <c r="O391" i="1"/>
  <c r="O265" i="1"/>
  <c r="O158" i="1"/>
  <c r="O266" i="1"/>
  <c r="O267" i="1"/>
  <c r="O43" i="1"/>
  <c r="O122" i="1"/>
  <c r="O169" i="1"/>
  <c r="O285" i="1"/>
  <c r="O123" i="1"/>
  <c r="O108" i="1"/>
  <c r="O286" i="1"/>
  <c r="O15" i="1"/>
  <c r="O61" i="1"/>
  <c r="O170" i="1"/>
  <c r="O82" i="1"/>
  <c r="O272" i="1"/>
  <c r="O91" i="1"/>
  <c r="O273" i="1"/>
  <c r="O275" i="1"/>
  <c r="O276" i="1"/>
  <c r="O277" i="1"/>
  <c r="O278" i="1"/>
  <c r="O171" i="1"/>
  <c r="O64" i="1"/>
  <c r="O59" i="1"/>
  <c r="O280" i="1"/>
  <c r="O172" i="1"/>
  <c r="O284" i="1"/>
  <c r="O287" i="1"/>
  <c r="O288" i="1"/>
  <c r="O289" i="1"/>
  <c r="O290" i="1"/>
  <c r="O398" i="1"/>
  <c r="O297" i="1"/>
  <c r="O173" i="1"/>
  <c r="O291" i="1"/>
  <c r="O292" i="1"/>
  <c r="O293" i="1"/>
  <c r="O301" i="1"/>
  <c r="O294" i="1"/>
  <c r="O295" i="1"/>
  <c r="O304" i="1"/>
  <c r="O72" i="1"/>
  <c r="O296" i="1"/>
  <c r="O298" i="1"/>
  <c r="O299" i="1"/>
  <c r="O300" i="1"/>
  <c r="O302" i="1"/>
  <c r="O303" i="1"/>
  <c r="O11" i="1"/>
  <c r="O174" i="1"/>
  <c r="O305" i="1"/>
  <c r="O306" i="1"/>
  <c r="O73" i="1"/>
  <c r="O307" i="1"/>
  <c r="O175" i="1"/>
  <c r="O31" i="1"/>
  <c r="O161" i="1"/>
  <c r="O162" i="1"/>
  <c r="O92" i="1"/>
  <c r="O309" i="1"/>
  <c r="O176" i="1"/>
  <c r="O163" i="1"/>
  <c r="O310" i="1"/>
  <c r="O387" i="1"/>
  <c r="O394" i="1"/>
  <c r="O308" i="1"/>
  <c r="O68" i="1"/>
  <c r="O311" i="1"/>
  <c r="O395" i="1"/>
  <c r="O312" i="1"/>
  <c r="O388" i="1"/>
  <c r="O313" i="1"/>
  <c r="O164" i="1"/>
  <c r="O109" i="1"/>
  <c r="O315" i="1"/>
  <c r="O401" i="1"/>
  <c r="O192" i="1"/>
  <c r="O317" i="1"/>
  <c r="O124" i="1"/>
  <c r="O318" i="1"/>
  <c r="O93" i="1"/>
  <c r="O319" i="1"/>
  <c r="O65" i="1"/>
  <c r="O320" i="1"/>
  <c r="O321" i="1"/>
  <c r="O114" i="1"/>
  <c r="O177" i="1"/>
  <c r="O322" i="1"/>
  <c r="O323" i="1"/>
  <c r="O324" i="1"/>
  <c r="O7" i="1"/>
  <c r="O314" i="1"/>
  <c r="O120" i="1"/>
  <c r="O79" i="1"/>
  <c r="O325" i="1"/>
  <c r="O316" i="1"/>
  <c r="O193" i="1"/>
  <c r="O194" i="1"/>
  <c r="O326" i="1"/>
  <c r="O327" i="1"/>
  <c r="O382" i="1"/>
  <c r="O195" i="1"/>
  <c r="O125" i="1"/>
  <c r="O126" i="1"/>
  <c r="O165" i="1"/>
  <c r="O328" i="1"/>
  <c r="O115" i="1"/>
  <c r="O178" i="1"/>
  <c r="O329" i="1"/>
  <c r="O330" i="1"/>
  <c r="O389" i="1"/>
  <c r="O331" i="1"/>
  <c r="O383" i="1"/>
  <c r="O137" i="1"/>
  <c r="O138" i="1"/>
  <c r="O96" i="1"/>
  <c r="O196" i="1"/>
  <c r="O139" i="1"/>
  <c r="O74" i="1"/>
  <c r="O197" i="1"/>
  <c r="O198" i="1"/>
  <c r="O199" i="1"/>
  <c r="O127" i="1"/>
  <c r="O140" i="1"/>
  <c r="O200" i="1"/>
  <c r="O201" i="1"/>
  <c r="O335" i="1"/>
  <c r="O202" i="1"/>
  <c r="O336" i="1"/>
  <c r="O179" i="1"/>
  <c r="O85" i="1"/>
  <c r="O141" i="1"/>
  <c r="O337" i="1"/>
  <c r="O129" i="1"/>
  <c r="O203" i="1"/>
  <c r="O384" i="1"/>
  <c r="O86" i="1"/>
  <c r="O338" i="1"/>
  <c r="O339" i="1"/>
  <c r="O204" i="1"/>
  <c r="O205" i="1"/>
  <c r="O105" i="1"/>
  <c r="O142" i="1"/>
  <c r="O80" i="1"/>
  <c r="O340" i="1"/>
  <c r="O131" i="1"/>
  <c r="O97" i="1"/>
  <c r="O94" i="1"/>
  <c r="O103" i="1"/>
  <c r="O98" i="1"/>
  <c r="O385" i="1"/>
  <c r="O99" i="1"/>
  <c r="O75" i="1"/>
  <c r="O46" i="1"/>
  <c r="O47" i="1"/>
  <c r="O42" i="1"/>
  <c r="O30" i="1"/>
  <c r="O44" i="1"/>
  <c r="O36" i="1"/>
  <c r="O101" i="1"/>
  <c r="O206" i="1"/>
  <c r="O207" i="1"/>
  <c r="O106" i="1"/>
  <c r="O208" i="1"/>
  <c r="O209" i="1"/>
  <c r="O210" i="1"/>
  <c r="O211" i="1"/>
  <c r="O143" i="1"/>
  <c r="O144" i="1"/>
  <c r="O145" i="1"/>
  <c r="O66" i="1"/>
  <c r="O212" i="1"/>
  <c r="O102" i="1"/>
  <c r="O213" i="1"/>
  <c r="O110" i="1"/>
  <c r="O81" i="1"/>
  <c r="O133" i="1"/>
  <c r="O214" i="1"/>
  <c r="O67" i="1"/>
  <c r="O215" i="1"/>
  <c r="O76" i="1"/>
  <c r="O332" i="1"/>
  <c r="O146" i="1"/>
  <c r="O116" i="1"/>
  <c r="O9" i="1"/>
  <c r="O34" i="1"/>
  <c r="O22" i="1"/>
  <c r="O399" i="1"/>
  <c r="O400" i="1"/>
  <c r="O5" i="1"/>
  <c r="O3" i="1"/>
  <c r="O136" i="1"/>
  <c r="O54" i="1"/>
  <c r="O184" i="1"/>
  <c r="O70" i="1"/>
  <c r="O189" i="1"/>
  <c r="O113" i="1"/>
  <c r="O52" i="1"/>
  <c r="O182" i="1"/>
  <c r="O183" i="1"/>
  <c r="O134" i="1"/>
  <c r="O57" i="1"/>
  <c r="O53" i="1"/>
  <c r="O104" i="1"/>
  <c r="O135" i="1"/>
  <c r="O62" i="1"/>
  <c r="O185" i="1"/>
  <c r="O190" i="1"/>
  <c r="O186" i="1"/>
  <c r="O187" i="1"/>
  <c r="O84" i="1"/>
  <c r="O83" i="1"/>
  <c r="O188" i="1"/>
  <c r="O191" i="1"/>
  <c r="O17" i="1"/>
  <c r="O12" i="1"/>
  <c r="O6" i="1"/>
  <c r="O16" i="1"/>
  <c r="O14" i="1"/>
  <c r="O23" i="1"/>
  <c r="O35" i="1"/>
  <c r="O26" i="1"/>
  <c r="O69" i="1"/>
  <c r="O55" i="1"/>
  <c r="O29" i="1"/>
  <c r="O56" i="1"/>
  <c r="O37" i="1"/>
  <c r="O25" i="1"/>
  <c r="O24" i="1"/>
  <c r="O19" i="1"/>
  <c r="O8" i="1"/>
  <c r="O180" i="1"/>
  <c r="O181" i="1"/>
  <c r="O77" i="1"/>
  <c r="E8" i="3"/>
  <c r="F11" i="3"/>
  <c r="J5" i="3"/>
  <c r="J6" i="3"/>
  <c r="F8" i="3"/>
  <c r="G8" i="3"/>
  <c r="H8" i="3"/>
  <c r="I8" i="3"/>
  <c r="J9" i="3"/>
  <c r="J10" i="3"/>
  <c r="G11" i="3"/>
  <c r="E12" i="3"/>
  <c r="F12" i="3"/>
  <c r="G12" i="3"/>
  <c r="H12" i="3"/>
  <c r="I12" i="3"/>
  <c r="E11" i="3" l="1"/>
  <c r="J12" i="3"/>
  <c r="L9" i="1" l="1"/>
  <c r="L3" i="1"/>
  <c r="L5" i="1"/>
  <c r="I11" i="3"/>
  <c r="J4" i="3"/>
  <c r="H11" i="3"/>
  <c r="J11" i="3" s="1"/>
  <c r="K11" i="3" s="1"/>
  <c r="L11" i="3" s="1"/>
  <c r="J7" i="3"/>
</calcChain>
</file>

<file path=xl/sharedStrings.xml><?xml version="1.0" encoding="utf-8"?>
<sst xmlns="http://schemas.openxmlformats.org/spreadsheetml/2006/main" count="3008" uniqueCount="1696">
  <si>
    <t>Notes</t>
  </si>
  <si>
    <t>Planning status: sites granted permission (residential schemes and prior approval schemes), Sites at GLA referral, Allocations and pre-apps.</t>
  </si>
  <si>
    <t>Total number of units proposed in the scheme (net gain)</t>
  </si>
  <si>
    <t>small site &lt;0.25ha, large site &gt;0.25ha or unpermissioned site</t>
  </si>
  <si>
    <t>Site area was assesesed for all schemes over 6 units, all under have been assumed to be small sites (less than 0.25ha)</t>
  </si>
  <si>
    <t>Total number of units expected to be delivered during five-year supply</t>
  </si>
  <si>
    <t>Planning Status</t>
  </si>
  <si>
    <t>Development Status - clear evidence of delivery</t>
  </si>
  <si>
    <t>Application No</t>
  </si>
  <si>
    <t>Place Name</t>
  </si>
  <si>
    <t>Street Number</t>
  </si>
  <si>
    <t>Alpha Letter</t>
  </si>
  <si>
    <t>Street Name</t>
  </si>
  <si>
    <t>Postcode</t>
  </si>
  <si>
    <t>Description</t>
  </si>
  <si>
    <t>Decision date</t>
  </si>
  <si>
    <t>Scheme total Net gain</t>
  </si>
  <si>
    <t>Site classification</t>
  </si>
  <si>
    <t>Site area (schemes over 6 units)</t>
  </si>
  <si>
    <t>Five-year net gain</t>
  </si>
  <si>
    <t>20-21</t>
  </si>
  <si>
    <t>21-22</t>
  </si>
  <si>
    <t>22-23</t>
  </si>
  <si>
    <t>23-24</t>
  </si>
  <si>
    <t>24-25</t>
  </si>
  <si>
    <t>Planning Permission Granted</t>
  </si>
  <si>
    <t>Active, visible construction since 2019. Monthly meetings between LBM officers and applicant with construction and planning co-ordination. Applicant advises that they plan to complete on site in August 2021</t>
  </si>
  <si>
    <t>14/P4361</t>
  </si>
  <si>
    <t>Wimbledon Stadium</t>
  </si>
  <si>
    <t>Plough Lane, Wimbledon Park</t>
  </si>
  <si>
    <t>SW17 0BL</t>
  </si>
  <si>
    <t xml:space="preserve">PROPOSED DEMOLITION OF EXISTING BUILDINGS AND ERECTION OF A 20,000 SEAT FOOTBALL STADIUM (INITIALLY 11,000 SEAT) WITH HOSPITALITY, CRÈCHE, CAFÉ, AND COACH PARKING, PEDESTRIAN STREET, 1,273M2 RETAIL UNIT, 1,730M2 SQUASH AND FITNESS CLUB, 602 RESIDENTIAL UNITS WITH BASEMENT PARKING, REFUSE STORAGE, 296 CAR PARKING SPACES, 1130 CYCLE PARKING SPACES, AND ASSOCIATED LANDSCAPING/OPEN SPACE AND SERVICING.  </t>
  </si>
  <si>
    <t>Large site &gt;0.25ha</t>
  </si>
  <si>
    <t>Planning permission granted December 2020 . Applicants confirmed the scheme should be completed within 4 years.</t>
  </si>
  <si>
    <t>20/P1738</t>
  </si>
  <si>
    <t>YMCA</t>
  </si>
  <si>
    <t>The Broadway</t>
  </si>
  <si>
    <t>SW19 1RY</t>
  </si>
  <si>
    <t xml:space="preserve">DEMOLITION OF BUILDINGS AND A 2 PHASED REDEVELOPMENT COMPRISING A MIXED USE DEVELOPMENT WITH THE ERECTION OF PART BASEMENT, PART SINGLE, PART FIVE, PART 6, PART 7, PART 8 AND PART 9 STOREY BUILDINGS. PHASE 1 COMPRISING DEMOLITION OF OLYMPIC HOUSE AND PART OF YMCA AND ERECTION OF A 121 ROOM HOMELESS HOSTEL (SUI GENERIS) WITH ANCILLARY GYM AND CAFE PHASE 2 COMPRISING DEMOLITION OF REMAINDER OF SITE AND ERECTION OF 135 FLATS AND 333SQM OF FLEXIBLE CLASS A1 (EXCLUDING SUPERMARKETS) /A2/A3/B1(A)/D1 FLOOR SPACE WITH VEHICLE ACCESS FROM TRINITY ROAD, ANCILLARY CAR AND CYCLE PARKING, LANDSCAPING AND ASSOCIATED WORKS. </t>
  </si>
  <si>
    <t>Started 19-20: Phase 1 under active construction. Regular dialogue with Clarion (applicants) as part of delivering the estate regeneration in Merton's Estates Local Plan. This is the first phase of High Path estaate regeneration. Due to complete June 2021</t>
  </si>
  <si>
    <t>16/P3738</t>
  </si>
  <si>
    <t xml:space="preserve">Land to the north and east of Marsh Court, Pincott Road, bound by High Path, Pincott Road, Nelson Grove Road and Rodney Place inclusive of garages, Marsh Court Play Area and The Old Lamp Works, 25 High Path
</t>
  </si>
  <si>
    <t>High Path, South Wimbledon</t>
  </si>
  <si>
    <t>SW19 2JL</t>
  </si>
  <si>
    <t>DEMOLITION OF EXISTING STRUCTURES ASSOCIATED WITH THE OLD LAMP WORKS, ALL GARAGES (74 IN TOTAL) AND MARSH COURT PLAY AREA TO PROVIDE RESIDENTIAL ACCOMMODATION (134 UNITS - CLASS C3) IN BUILDINGS OF THREE - NINE STOREYS, PROVISION OF CAR PARKING (31 SPACES INCLUDING 5 DISABLED SPACES), CYCLE PARKING (249 SPACES), LANDSCAPING AND PUBLIC REALM WORKS TOGETHER WITH ASSOCIATED UTILITIES AND INFRASTRUCTURE.</t>
  </si>
  <si>
    <t>Started 19-20. Active condition discharge (e.g. planning conditions on CHP, flood risk, ecology, landscaping, servicing and delivery all discharged in October 2020) and construction on site. NMA registered 4th December 2020 (20/P2878) to amend discription</t>
  </si>
  <si>
    <t>16/P2672</t>
  </si>
  <si>
    <t>Haslemere Industrial Estate</t>
  </si>
  <si>
    <t>Ravensbury Terrace, Wimbledon Park</t>
  </si>
  <si>
    <t>SW17</t>
  </si>
  <si>
    <t xml:space="preserve">DEMOLITION OF EXISTING BUILDINGS AND A PHASED REDEVELOPMENT OF SITE TO PROVIDE; A PART 4 AND PART 6 STOREY MIXED USE BUILDING, COMPRISING 826 SQM GIA OF COMMERCIAL USE AND 79 RESIDENTIAL UNITS AND A PART 2, PART 3 AND PART 4 STOREY TERRACE OF 50 RESIDENTIAL UNITS AND 341.4 SQM GIA OF COMMERCIAL USE (TOTALLING 129 DWELLINGS AND 1,176.6 SQM COMMERCIAL SPACE WITHIN USE CLASS B1) WITH THE FORMATION OF A RIVERSIDE PARK, CAR PARKING, SERVICING, ACCESS AND LANDSCAPING </t>
  </si>
  <si>
    <t>Small site &lt;0.25ha</t>
  </si>
  <si>
    <t xml:space="preserve">Site has extant planning permission for 93 homes granted on 15th August 2017 (15/P4798). The buildings on site were demolished in 2018 so this scheme has technically started development (and therefore hasn’t lapsed within three years of permission being granted.  
 On 5th May 2020 (reference 20/P1371) planning permission was submitted for a new scheme for 105 homes on the same site and public consultation took place. Dialogue is still ongoing between the GLA, the applicant and LB Merton to resolve the outstanding issues. Subject to resolving these issues, LBM consider that it is reasonable that the 105 home scheme (20/P1371) should be capable of being delivered within the next five years. Therefore we have included the 105 unit scheme in the council’s 5-year supply and not the 93 unit scheme. However, noting that Mr Murch is also the planning agent for the site, if he has further information on this site that clarifies that the 105 unit scheme has stalled and is not likely to be delivered in the next five years, we are prepared to remove the 105 unit scheme and reinstate the 93 unit scheme that already has full planning permission. </t>
  </si>
  <si>
    <t>20/P1371</t>
  </si>
  <si>
    <t>Volante site</t>
  </si>
  <si>
    <t>46-76</t>
  </si>
  <si>
    <t>Summerstown, London</t>
  </si>
  <si>
    <t>SW17 0BH</t>
  </si>
  <si>
    <t>DEMOLITION OF EXISTING BUILDINGS AND ERECTION OF A PART 7 (TOP FLOOR RECESSED), PART 9 (TOP FLOOR RECESSED) STOREY BUILDING, COMPRISING 93 FLATS, 3 ASSOCIATED CAR PARKING SPACES, 165 CYCLE PARKING SPACES, HARD AND SOFT LANDSCAPING AND ASSOCIATED WORKS.</t>
  </si>
  <si>
    <t>Part of Clarion estate regeneration. Permission granted December 2019; Phase 1 completed 2020 which allows residents in later phases to move into their new homes, facilitating demolition. Phase 2 homes vacant as at end 2020. PPA has been signed with programme for the delivery of these sites including S106 ensuring that all of the sites are linked and delivered together. Active (weekly) dialogue with Clarion on scheme delivery.</t>
  </si>
  <si>
    <t>19/P1845</t>
  </si>
  <si>
    <t>Ravensbury Estate_x000D_</t>
  </si>
  <si>
    <t>Ravensbury Grove, Mitcham</t>
  </si>
  <si>
    <t>CR4 4DL</t>
  </si>
  <si>
    <t>APPLICATION FOR APPROVAL OF RESERVED MATTERS (APPEARANCE &amp; LANDSCAPING)  FOLLOWING OUTLINE PERMISSION 17/P1718 FOR THE REGENERATION OF THE RAVENSBURY ESTATE (ON LAND TO THE WEST OF RAVENSBURY GROVE) COMPRISING THE DEMOLITION OF ALL EXISTING BUILDINGS AND STRUCTURES; ERECTION OF NEW BUILDINGS RANGING FROM 2 TO 4 STOREYS PROVIDING UP TO 180 RESIDENTIAL UNITS (C3 USE CLASS); PROVISION OF REPLACEMENT COMMUNITY CENTRE (UP TO 160 SQM OF USE CLASS D1 FLOORSPACE); PROVISION OF NEW PUBLIC REALM, LANDSCAPING WORKS AND NEW LIGHTING; CYCLE PARKING SPACES (INCLUDING NEW VISITOR CYCLE PARKING) AND CAR PARKING SPACES, TOGETHER WITH ASSOCIATED HIGHWAYS AND UTILITIES WORKS. LANDSCAPING WORKS ARE ALSO PROPOSED TO THE EAST OF RAVENSBURY GROVE AND ALONG HENGELO GARDENS</t>
  </si>
  <si>
    <t>17/P1721</t>
  </si>
  <si>
    <t>High Path Estate</t>
  </si>
  <si>
    <t>APPLICATION FOR APPROVAL OF RESERVED MATTERS (PHASE 2) FOLLOWING OUTLINE PERMISSION 17/P1721 FOR THE COMPREHENSIVE PHASED REGENERATION OF HIGH PATH ESTATE COMPRISING DEMOLITION OF ALL EXISTING BUILDINGS AND STRUCTURES; ERECTION OF NEW BUILDINGS RANGING FROM 1 TO 10 STOREYS MAX, PROVIDING UP TO 1570 RESIDENTIAL UNITS (C3 USE CLASS); PROVISION OF UP TO 9,900 SQM OF COMMERCIAL AND COMMUNITY FLOORSPACE (INC REPLACEMENT AND NEW FLOORSPACE, COMPRISING: UP TO 2,700 SQM OF USE CLASS A1 AND/OR A2, AND/OR A3 AND/OR A4 FLOORSPACE, UP TO 4,100 SQM OF USE CLASS B1 (OFFICE) FLOORSPACE, UP TO 1,250 SQM OF FLEXIBLE WORK UNITS (USE CLASS B1), UP TO 1,250 SQM OF USE CLASS D1 (COMMUNITY) FLOORSPACE; UP TO 600 SQM OF USE CLASS D2 (GYM) FLOORSPACE); PROVISION OF NEW NEIGHBOURHOOD PARK AND OTHER COMMUNAL AMENITY SPACES, INCL. CHILDREN'S PLAY SPACE; PUBLIC REALM, LANDSCAPING, LIGHTING; CYCLE PARKING (INCL VISITOR CYCLE PARKING) AND CAR PARKING (INC WITHIN GROUND LEVEL PODIUMS), ASSOCIATED HIGHWAYS AND UTILITIES WORKS.</t>
  </si>
  <si>
    <t>Planning Permission Granted subject to S106</t>
  </si>
  <si>
    <t>Permission granted April 2020 replacing previous planning permission 16/P3598.  Engagement with applicant on affordable housing</t>
  </si>
  <si>
    <t>19/P0866</t>
  </si>
  <si>
    <t>1 The Bungalows and</t>
  </si>
  <si>
    <t>225-231</t>
  </si>
  <si>
    <t>Streatham Road, Streatham</t>
  </si>
  <si>
    <t>SW16 6NZ</t>
  </si>
  <si>
    <t>DEMOLITION OF EXISTING SINGLE STOREY BUILDINGS AND ERECTION OF A PART THREE, PART FOUR, PART FIVE AND PART SIX STOREY MIXED USE BUILDING COMPRISING RETAIL (CLASS A1) ON GROUND FLOOR AND 28 x RESIDENTIAL UNITS ABOVE</t>
  </si>
  <si>
    <t>Started 19-20. site nearly complete from site visit</t>
  </si>
  <si>
    <t>16/P4853</t>
  </si>
  <si>
    <t>Former Wolfson Centre</t>
  </si>
  <si>
    <t>Copse Hill, Wimbledon</t>
  </si>
  <si>
    <t>SW20</t>
  </si>
  <si>
    <t>ERECTION OF 7 X FLATTED BLOCKS WITH A MAXIMUM HEIGHT OF 5 STOREYS TO PROVIDE 75 RESIDENTIAL UNITS WITH ASSOCIATED ARRANGEMENTS INCLUDING BASEMENT CAR PARKING AND THE PROVISION OF PUBLIC AND PRIVATE LANDSCAPED SPACES.</t>
  </si>
  <si>
    <t>Started 19-20; visibly nearly complete from site visit</t>
  </si>
  <si>
    <t>16/P3430</t>
  </si>
  <si>
    <t>Former Thames Water Merton Works</t>
  </si>
  <si>
    <t>Fortescue Road, Colliers Wood</t>
  </si>
  <si>
    <t>SW19 2EB</t>
  </si>
  <si>
    <t xml:space="preserve">ERECTION OF THREE X 4 STOREY BUILDINGS AND ONE X THREE STOREY BUILDING EACH WITH A LOWER GROUND FLOOR TO PROVIDE 74 RESIDENTIAL UNITS (5 X STUDIOS, 18 X 1 BEDROOM, 34 X 2 BEDROOM AND 17 X 3 BEDROOM FLATS) (USE CLASS C3), 29 CAR PARKING SPACES AND 126 CYCLE PARKING SPACES, ASSOCIATED LANDSCAPING AND CHILDREN'S PLAY SPACE
</t>
  </si>
  <si>
    <t>Granted at appeal November 2020 Applicants advise they plan to start on site in 2021. Smaller scheme for 54 homes (20/P1412) granted July 2020 with signed S106 20th October 2020 (FYI appeal development description states 70 homes; appeal granted for 66 homes)</t>
  </si>
  <si>
    <t>19/P4266</t>
  </si>
  <si>
    <t>Abbey Wall Works</t>
  </si>
  <si>
    <t>Station Road, Colliers Wood</t>
  </si>
  <si>
    <t>SW19 2LP</t>
  </si>
  <si>
    <t>DEMOLITION OF EXISTING BUILDINGS AND REDEVELOPMENT OF SITE TO PROVIDE A PART THREE, PART FOUR, PART FIVE STOREY BLOCK OF 58 FLATS AND A COMMERCIAL UNIT (204 SQM) AT GROUND FLOOR LEVEL (COMPRISING FLEXIBLE A1 (EXCLUDING SUPERMARKET), A2, A3, B1 AND D1 USES) AND AN ASSOCIATED LANDSCAPING, BIN/CYCLE STORAGE, PARKING, HIGHWAY WORKS AND ALTERATIONS TO LISTED WALL.</t>
  </si>
  <si>
    <t>Started 19-20; refurbishment completed. Active planning dialogue with Moat.</t>
  </si>
  <si>
    <t>15/P4305</t>
  </si>
  <si>
    <t>Pollards Hill Estate</t>
  </si>
  <si>
    <t>Pollards Hill Estate
Mitcham</t>
  </si>
  <si>
    <t>CR4</t>
  </si>
  <si>
    <t>ERECTION OF 90 x RESIDENTIAL UNITS (CLASS C3), INVOLVING THE DEMOLITION OF 24 EXISTING RESIDENTIAL UNITS, ALTERATIONS TO THE ELEVATIONS OF RETAINED PROPERTIES AND THE CONSTRUCTION OF NEW ESTATE ACCESS ROAD WITH ASSOCIATED PARKING COURTS AND CAR/CYCLE SPACES (CAR PARKING TO BE INCREASED FROM 310 SPACES TO 499 SPACES). NEW LANDSCAPING AND THE PROVISION OF WASTE STORAGE FACILITIES.</t>
  </si>
  <si>
    <t>Completed 20-21</t>
  </si>
  <si>
    <t>15/P4633</t>
  </si>
  <si>
    <t>Albany House</t>
  </si>
  <si>
    <t>Burlington Road, New Malden</t>
  </si>
  <si>
    <t>KT3 4NH</t>
  </si>
  <si>
    <t>DEMOLITION OF EXISTING MOT GARAGE (SUI GENERIS) AND CARPET SHOP (A1) AND THE ERECTION OF 41 RESIDENTIAL UNITS (C3), 25 CAR PARKING SPACES, 63 CYCLE PARKING SPACES AND ASSOCIATED LANDSCAPING.</t>
  </si>
  <si>
    <t>Granted permission July 2020 with other 3 Merantun sites. Council owned site, planning permission sought by council owned housing company to deliver funding for council. Actively working on S106 agreements.</t>
  </si>
  <si>
    <t>19/P4048</t>
  </si>
  <si>
    <t>Raleigh Gardens Car Park</t>
  </si>
  <si>
    <t>Raleigh Gardens, Mitcham</t>
  </si>
  <si>
    <t>CR4 3NS</t>
  </si>
  <si>
    <t>REDEVELOPMENT OF EXISTING CAR PARK TO ALLOW FOR THE ERECTION OF A PART FIVE, PART SIX STOREY DEVELOPMENT COMPRISING 36 SELF-CONTAINED UNITS (29X 1B AND 7X 2B); WITH ASSOCIATED CYCLE PARKING, REFUSE STORE, 3X DISABLED PARKING BAYS AND LANDSCAPING.</t>
  </si>
  <si>
    <t>Planning permission granted April 2020 (replacing previous 16/P3598 planing permission for 25 homes). Development almost complete as at November 2020</t>
  </si>
  <si>
    <t>15/P4741 (and 18/P3780 to add extra 11 homes)</t>
  </si>
  <si>
    <t>52 - 54 Wandle Bank and 64 - 68 and 72 East Road</t>
  </si>
  <si>
    <t>52-54</t>
  </si>
  <si>
    <t>Wandle Bank, Colliers Wood</t>
  </si>
  <si>
    <t>SW19 1DW</t>
  </si>
  <si>
    <t>DEMOLITION OF EXISTING INDUSTRIAL BUILDINGS (CLASS B2 &amp; B8) AND ERECTION OF A PART 2, PART 3, PART 4 STOREY BUILDINGS AND ASSOCIATED WORKS (PARKING &amp; LANDSCAPING ETC) TO PROVIDE  34 X RESIDENTIAL UNITS AND 459 SQM OF OFFICE SPACE) see addition of 11 units onto existing 34 units via variation 18/P3780, discharged on 2nd October 2020 - number of homes now 45 in total</t>
  </si>
  <si>
    <t>Requires reserved matters pp, due to be submitted for Phase 1 in 2021. PPA has been signed with programme for the delivery of these sites including S106 ensuring that all of the sites are linked and delivered together. Latest phasing is from Clarion's Planning Advisors in February 2020</t>
  </si>
  <si>
    <t>17/P1717</t>
  </si>
  <si>
    <t>Eastfields Estate</t>
  </si>
  <si>
    <t>OUTLINE PLANNING APPLICATION (WITH ALL MATTERS RESERVED, EXCEPT IN RELATION TO PARAMETER PLANS) FOR THE COMPREHENSIVE REGENERATION OF THE EASTFIELDS ESTATE COMPRISING THE DEMOLITION OF ALL EXISTING BUILDINGS AND STRUCTURES; ERECTION OF NEW BUILDINGS RANGING FROM 1 TO A MAXIMUM OF 9 STOREYS PROVIDING UP TO 800 RESIDENTIAL UNITS (C3 USE CLASS); PROVISION OF UP TO 275 SQM OF NON-RESIDENTIAL FLOORSPACE (FLEXIBLE USE CLASSES A1 AND/OR A2 AND/OR A3 AND/OR A4 AND/OR B1 AND/OR D1 AND/OR D2)PROVISION OF NEW PUBLIC OPEN SPACE AND COMMUNAL AMENITY SPACES INCLUDING CHILDREN'S PLAY SPACE; NEW PUBLIC REALM, LANDSCAPING WORKS AND NEW LIGHTING; CYCLE PARKING SPACES (INCLUDING NEW VISITOR CYCLE PARKING) AND CAR PARKING SPACES (INCLUDING WITHIN GROUND LEVEL PODIUMS), TOGETHER WITH ASSOCIATED HIGHWAYS AND UTILITIES WORKS</t>
  </si>
  <si>
    <t>Site cleared March 2020, Variation to S106 agreement granted at Planning Applications Committee June 2020 to provide cash in lieu of affordable housing.</t>
  </si>
  <si>
    <t>18/P2619</t>
  </si>
  <si>
    <t xml:space="preserve">Units 2, 3 and 3A 
</t>
  </si>
  <si>
    <t>32-34</t>
  </si>
  <si>
    <t>Bushey Road, Raynes Park</t>
  </si>
  <si>
    <t>SW20 8BP</t>
  </si>
  <si>
    <t xml:space="preserve">DEMOLITION OF EXISTING BUILDINGS AND ERECTION OF A PART THREE, PART FOUR STOREY RESIDENTIAL BUILDING COMPRISING 32 SELF-CONTAINED FLATS (6 X STUDIO, 11 X 1 BED &amp; 15 X 2 BED). </t>
  </si>
  <si>
    <t>17/P1537</t>
  </si>
  <si>
    <t>223 Streatham Road and 1 Ridge Road</t>
  </si>
  <si>
    <t>Streatham Road, Mitcham</t>
  </si>
  <si>
    <t>CR4 2AJ</t>
  </si>
  <si>
    <t>Demolition of buildings and redevelopment to provide 30 x residential units within a residential block of 2 and 3 storeys with a fourth storey set back with associated access, car and cycle parking, landscaping and associated works. The ground floor will also provide 195sqm of flexible commercial floorspace use within classes A1 (retail) and/or B1 (business) and/or D2 (assembly &amp; leisure).</t>
  </si>
  <si>
    <t>Permission granted August 2020 subject to Section 106 agreement. S106 substantially underway, site hoarded off</t>
  </si>
  <si>
    <t>19/P2120</t>
  </si>
  <si>
    <t>64-76</t>
  </si>
  <si>
    <t>Kingston Road, Wimbledon</t>
  </si>
  <si>
    <t>SW19 1LA</t>
  </si>
  <si>
    <t>RESTORATION AND EXTENSIONS TO THE EXISTING MANOR HOUSE BUILDING (INCLUDING BASEMENT EXTENSION) AT NO.76, AND REDEVELOPMENT OF THE ADJOINING SITE AT NO.64-68 WITH THE ERECTION OF A NEW FOUR STOREY RESIDENTIAL BLOCK (PLUS ADDITIONAL BASEMENT LEVEL) CREATING A TOTAL OF 26 x SELF-CONTAINED FLATS (7 x 3 BED, 4 x 2 BED 15 x 1 BED UNITS)</t>
  </si>
  <si>
    <t>Permission granted August 2020 subject to Section 106 agreement. S106 substantially underway.</t>
  </si>
  <si>
    <t>20/P1060</t>
  </si>
  <si>
    <t>Commonside East, Mitcham</t>
  </si>
  <si>
    <t>CR4 2QB</t>
  </si>
  <si>
    <t>DEMOLITION OF EXISTING BUILDINGS AND THE ERECTION OF BUILDINGS TO CREATE 25 SELF-CONTAINED RESIDENTIAL UNITS WITH ASSOCIATED PARKING AND LANDSCAPING</t>
  </si>
  <si>
    <t>Outline planning permission determined 2018, appearance and landscaping granted permission October 2020. Site visit shows shell of the building erected December 2020</t>
  </si>
  <si>
    <t>17/P3551 and 20/P2729</t>
  </si>
  <si>
    <t>123-125</t>
  </si>
  <si>
    <t>Merton Road, South Wimbledon</t>
  </si>
  <si>
    <t>SW19 1ED</t>
  </si>
  <si>
    <t>Application for outline planning permission (17/P3551) for the demolition of the existing hotel and the erection of a five storey building comprising 21 flats (11 x 1 bedroom and 10 x two bedroom) and 1 x two bedroom and 1 x three bedroom detached houses and associated access and parking (Access, site layout and scale of development to be considered, with appearance and landscaping reserved matters determined as 20/P2729).</t>
  </si>
  <si>
    <t xml:space="preserve">Started 19-20 by demolition of buildings. New application submitted 2019 (19/P4072) for 24 homes, public consultation closed early 2020. Ongoing engagement between case officer and applicant. </t>
  </si>
  <si>
    <t>15/P3114</t>
  </si>
  <si>
    <t>360-364</t>
  </si>
  <si>
    <t>London Road, Mitcham (&gt;272 &amp; &gt;277)</t>
  </si>
  <si>
    <t>CR4 3ND</t>
  </si>
  <si>
    <t>DEMOLITION OF THE EXISTING BUILDING AND THE ERECTION OF A PART 3, PART 4 STOREY BUILDING COMPRISING 22 RESIDENTIAL UNITS AND 195 sqm (GIA) OF GROUND FLOOR FLEXIBLE RETAIL/COMMERCIAL FLOORSPACE (USE CLASS A1, A2, A3, AND B1) INCLUDING THE PROVISION OF CAR AND CYCLE PARKING AND OTHER ASSOCIATED DEVELOPMENTS</t>
  </si>
  <si>
    <t>16/P3551</t>
  </si>
  <si>
    <t>A</t>
  </si>
  <si>
    <t>SW18 4RL</t>
  </si>
  <si>
    <t>DEMOLITION AND REDEVELOPMENT OF THE SITE TO PROVIDE OFFICE ACCOMMODATION (318M2) ON THE GROUND FLOOR WITH 24 RESIDENTIAL UNITS ON THE FIRST, SECOND, THIRD, FOURTH AND FIFTH FLOORS, TOGETHER WITH 8 CAR PARKING SPACES INCLUDING TWO DISABLED SPACES AND ASSOCIATED LANDSCAPING, CYCLE AND REFUSE STORAGE.</t>
  </si>
  <si>
    <t>19/P4047</t>
  </si>
  <si>
    <t>Elm Nursery Car Park</t>
  </si>
  <si>
    <t>London Road, Mitcham</t>
  </si>
  <si>
    <t>CR4 3TA</t>
  </si>
  <si>
    <t>ERECTION OF A FIVE STOREY BUILDING TO CREATE 21 NEW RESIDENTIAL UNITS. COMPRISING OF ONE AND TWO BEDROOM APARTMENTS, ASSOCIATE CYCLE PARKING, DISABLED PARKING BAYS AND PUBLIC REALM ENHANCEMENTS.</t>
  </si>
  <si>
    <t xml:space="preserve">Completed 20-21. </t>
  </si>
  <si>
    <t>16/P1968</t>
  </si>
  <si>
    <t xml:space="preserve">Ravensbury Garages and Adj Land </t>
  </si>
  <si>
    <t>64-70</t>
  </si>
  <si>
    <t>DEMOLITION OF GARAGES ON RAVENSBURY GROVE AND EXISTING FLATS AT 64-70 RAVENSBURY GROVE AND THE REDEVELOPMENT OF SITE TO PROVIDE 21 RESIDENTIAL UNITS (C3 USE) - COMPRISING 14 x FLATS AND 7 x DWELLINGHOUSES WITH THE THE 14 FLATS WILL BE SPLIT INTO 2 x PART THREE, PART FOUR STOREY BUILDINGS. PROVISION OF ASSOCIATED VEHICULAR ACCESS, PARKING, CYCLE AND REFUSE STORAGE AND LANDSCAPING.</t>
  </si>
  <si>
    <t>Planning permission granted by S106 signing November 2020. Recent active engagement with applicant. Submitted applications to discharge planning conditions in December 2020</t>
  </si>
  <si>
    <t>17/P0296</t>
  </si>
  <si>
    <t>The Broadway, Wimbledon</t>
  </si>
  <si>
    <t>SW19 1QJ</t>
  </si>
  <si>
    <t xml:space="preserve">REDEVELOPMENT OF SITE TO CREATE 20 x SELF-CONTAINED FLATS WITHIN A SIX STOREY RESIDENTIAL BLOCK WITH NEW FRONTAGE TO GROUND FLOOR COMMERCIAL UNIT </t>
  </si>
  <si>
    <t>Permission resolved at PAC August 2020. Contact with applicant on S106 and planning condition discharge, assures start on site in 2021</t>
  </si>
  <si>
    <t>19/P2747</t>
  </si>
  <si>
    <t>33-39</t>
  </si>
  <si>
    <t>Upper Green East, Mitcham</t>
  </si>
  <si>
    <t>CR4  2PF</t>
  </si>
  <si>
    <t>DEMOLITION OF EXISTING BUILDINGS AND ERECTION OF A NEW FOUR STOREY MIXED USE BUILDING COMPRISING COMMERCIAL UNITS AT THE GROUND FLOOR LEVEL (USE CLASSES A1, A2, A3, A5, B1 OR D1) AND 20 x SELF-CONTAINED FLATS ABOVE (USE CLASS C3); WITH ASSOCIATED LANSCAPING AND BIN AND CYCLE STORE</t>
  </si>
  <si>
    <t>S106 signed August 2019. Reserved matters (19/P3178) granted 9th September 2019. Seven planning conditions discharged between April and August 2020. Active engagement with applicant</t>
  </si>
  <si>
    <t>19/P0191 and 19/P3178</t>
  </si>
  <si>
    <t xml:space="preserve">Foster's Auto Centre Ltd 96 Church Road Mitcham </t>
  </si>
  <si>
    <t>CR4 3BW</t>
  </si>
  <si>
    <t xml:space="preserve">OUTLINE APPLICATION 19/P0191 (WITH LANDSCAPING A RESERVED MATTER granted by 19/P3178) FOR THE REDEVELOPMENT OF THE SITE INVOLVING THE ERECTION OF A 4 STOREY RESIDENTIAL BLOCK TO PROVIDE 20 x FLATS (REVISION OF 17/P4147) </t>
  </si>
  <si>
    <t>19/P4050</t>
  </si>
  <si>
    <t>Development Site North of 11 to 17 Madeira Road</t>
  </si>
  <si>
    <t>Madeira Road</t>
  </si>
  <si>
    <t>Madeira Road, Mitcham</t>
  </si>
  <si>
    <t xml:space="preserve">ERECTION OF A THREE STOREY DEVELOPMENT COMPRISING 11 SELF-CONTAINED UNITS (7X 1B AND 4X
2B), AND ERECTION OF 7 X THREE STOREY TOWNHOUSES (4B); WITH ASSOCIATED CYCLE PARKING, REFUSE STORES, 4 X PARKING BAYS (2
DISABLED BAYS) AND LANDSCAPING. </t>
  </si>
  <si>
    <t>19/P4046</t>
  </si>
  <si>
    <t>Farm Road</t>
  </si>
  <si>
    <t>Farm Road, Morden</t>
  </si>
  <si>
    <t xml:space="preserve">DEMOLITION OF EXISTING CHURCH BUILDINGS AND ERECTION OF A FOUR STOREY DEVELOPMENT
COMPRISING 15 SELF-CONTAINED UNITS (9X 1B AND 6X 2B UNITS), AND ERECTION OF 3 x THREE STOREY
DWELLINGHOUSES (1X 5B AND 2X 4B); PROVIDED WITH ASSOCIATED CYCLE PARKING, REFUSE STORES,
PARKING BAYS AND LANDSCAPING. </t>
  </si>
  <si>
    <t>Original permission 17/P0763 granted 28th 11 2018 for 15 homes with additional permission 19/P1406 granted 10/09/2019 bringing total to 18 homes. Site visit /active planning engagement demonstrates building substantially complete November 2020, should be finished</t>
  </si>
  <si>
    <t>17/P0763 and 19/P1406</t>
  </si>
  <si>
    <t>Church</t>
  </si>
  <si>
    <t>567-577</t>
  </si>
  <si>
    <t>Kingston Road, Raynes Park</t>
  </si>
  <si>
    <t>SW20 8SA</t>
  </si>
  <si>
    <t>Demolition of existing church building (No.577 Kingston Road - Use Class D1) and erection of a part 5 storey building (to Kingston Road) and part 3 storey building (to Abbott Avenue) to provide replacement church building (Use Class D1) at ground, first and part second floor and 15 residential units (Use Class C3) at second, third and fourth floor; retention of car parking; provision of cycle parking and landscaping to Kingston Road frontage; together with provision of waste storage at ground floor level.</t>
  </si>
  <si>
    <t>Started 19-20. L&amp;Q scheme. Conditions discharged throughout 2019. Due to complete 2021</t>
  </si>
  <si>
    <t>16/P2971</t>
  </si>
  <si>
    <t>Church Road, Mitcham</t>
  </si>
  <si>
    <t xml:space="preserve">DEMOLITION OF EXISTING BUILDING AND THE ERECTION OF A PART 3 STOREY, PART 4 STOREY  RESIDENTIAL BLOCK COMPRISING 14 X RESIDENTIAL UNITS, 20 CYCLE PARKING SPACES AND THE PROVISION OF ADDITIONAL ON-STREET CAR PARKING SPACES. </t>
  </si>
  <si>
    <t>Started 19-20. November 2020 houses up for sale. Will be fully complete 2021</t>
  </si>
  <si>
    <t>15/P1750</t>
  </si>
  <si>
    <t>The Drive, West Wimbledon</t>
  </si>
  <si>
    <t>SW20 8TG</t>
  </si>
  <si>
    <t>Demolition of Blossom House School (use class D1 2252 sqm) and all associated buildings and structures and redevelopment of the site with the construction of 13 houses (8 four bedroom and 5 five bedroom) with private and communal amenity space, 28 car parking space, 52 cycle parking spaces and associated landscaping</t>
  </si>
  <si>
    <t xml:space="preserve">APPLICATION TO VARY CONDITION 2 (APPROVED PLANS) ATTACHED TO LBM PLANNING PERMISSION 15/P4741 (34 X RESIDENTIAL UNITS AND 459 SQM OF OFFICE SPACE). THE CHANGES RELATE TO RECONFIGURING THE LAYOUT OF BLOCK A TO CREATE 11 NEW UNITS (TAKING TOTAL TO 45), ALTERATIONS TO FENESTRATION/TERRACE AND ADDITIONAL CYCLE PARKING SPACES ACROSS THE DEVELOPMENT. </t>
  </si>
  <si>
    <t>Started 19-20. Section 96a (20/P1222) granted April 2020</t>
  </si>
  <si>
    <t>16/P4333</t>
  </si>
  <si>
    <t xml:space="preserve">Commercial Unit rear of </t>
  </si>
  <si>
    <t>Seely Road, Tooting</t>
  </si>
  <si>
    <t>SW17 9QP</t>
  </si>
  <si>
    <t xml:space="preserve">DEMOLITION OF EXISTING WAREHOUSE AND ERECTION OF 8 DWELLINGS COMPRISING OF 4 X 2 BED DUPLEX FLATS AND 4 X 1 BED FLATS </t>
  </si>
  <si>
    <t>Started on site 19-20 and substantial planning condition discharge. December 2020 minor material amendment 20/P3841 submitted to change balcony and other external material finishes etc. Submitted December 2020 so not determined yet.</t>
  </si>
  <si>
    <t>18/P0882</t>
  </si>
  <si>
    <t>Unit 4 Waterfall Cottages and land to rear or</t>
  </si>
  <si>
    <t>High Street, Colliers Wood</t>
  </si>
  <si>
    <t>SW19 2AG</t>
  </si>
  <si>
    <t>DEMOLITION OF EXISTING BUILDINGS, ERECTION OF A 3  STOREY BUILDING TO PROVIDE B1(a) OFFICESPACE AT GROUND FLOOR LEVEL WITH X 10 FLATS ABOVE, WITH REFUSE STORAGE ,CAR AND CYCLE PARKING AND LANDSCAPING.</t>
  </si>
  <si>
    <t>Planning permission varied May 2020 to add additional 5 homes</t>
  </si>
  <si>
    <t>18/P3787 and 19/P3849</t>
  </si>
  <si>
    <t>271-273</t>
  </si>
  <si>
    <t>SW19 1SD</t>
  </si>
  <si>
    <t>18/P3787: ERECTION OF A FOUR STOREY BUILDING WITH ADDITIONAL BASEMENT LEVEL CONSISTING OF FOURTEEN RESIDENTIAL UNITS (3 x 1 BED, 9 x 2 BED AND 2 x 3 BED) AND COMMERCIAL UNIT AT GROUND FLOOR LEVEL (USE CLASS A1 OR B1). (19/P3849 adds an extra 5 units to bring it to a total of 15 homes (2 x 3 beds, 10 x 2 beds and 3 x 1 beds)</t>
  </si>
  <si>
    <t xml:space="preserve"> Site completed in November 2020</t>
  </si>
  <si>
    <t>13/P4058</t>
  </si>
  <si>
    <t>3-5</t>
  </si>
  <si>
    <t>Dorien Road, Raynes Park</t>
  </si>
  <si>
    <t>SW20 8EL</t>
  </si>
  <si>
    <t>Demolition of part of the existing business/light industrial building [B1(c)] covering floor space of 195 square metres and erection of a new three storey building comprising 9 self-contained flats [2 one bedroom and 7 two bedroom flats].</t>
  </si>
  <si>
    <t>Completed and homes sold in Septmber 2020</t>
  </si>
  <si>
    <t>15/P4083</t>
  </si>
  <si>
    <t>Southey Bowling Club</t>
  </si>
  <si>
    <t>SW20 8SF</t>
  </si>
  <si>
    <t>DEMOLITION OF EXISTING BUILDINGS AND REDEVELOPMENT OF SITE WITH ERECTION OF 9 HOUSES WITH NEW ACCESS FROM KINGSTON ROAD; ERECTION OF NEW BOWLS CLUB BUILDING AND ASSOCIATED FACILITIES, INCLUDING A NEW CHANGING ROOM BUILDING AND RELOCATION OF GROUNDSMAN'S STORE USING EXISTING ACCESS TO LOWER DOWNS ROAD.</t>
  </si>
  <si>
    <t>Started 19-20, being completed, occupation conditions discharged October 2020</t>
  </si>
  <si>
    <t>18/P3059</t>
  </si>
  <si>
    <t>a</t>
  </si>
  <si>
    <t>SW19 1JN</t>
  </si>
  <si>
    <t>DEMOLITION OF EXISTING BUILDING AND ERECTION A TWO STOREY BLOCK OF FLATS WITH ADDITIONAL BASEMENT FLOOR, PROVIDING 9 x SELF-CONTAINED FLATS (COMPRISING 6 x 2 BED FLATS AND 3 x 1 BED FLATS)</t>
  </si>
  <si>
    <t>Section 106 signed November 2019</t>
  </si>
  <si>
    <t>19/P0808</t>
  </si>
  <si>
    <t>SW20 8JX</t>
  </si>
  <si>
    <t xml:space="preserve">DEMOLITION OF EXISTING RETAIL AND WORKSHOP. ERECTION OF A 5 STOREY BUILDING CONTAINING A1, A2 AND A3 USE AND RESIDENTIAL UNITS. CONSISTING OF 7 x TWO BEDROOM AND 2 x ONE BEDROOM SELF CONTAINED FLATS. ASSOCIATED CAR PARKING AND SERVICE AREAS AT GROUND LEVEL. </t>
  </si>
  <si>
    <t>Planning permission resolved to be granted at Committee December 2020</t>
  </si>
  <si>
    <t>20/P0945</t>
  </si>
  <si>
    <t>Land on south side of road</t>
  </si>
  <si>
    <t>Wyke Road, Raynes Park</t>
  </si>
  <si>
    <t>Erection of 2 x part-3, part-4 storey buildings comprising 9 x selfcontained dwellings with 8 off-street car parking spaces,
highway works and associated landscaping. Proposals include
a land transfer to re-provide 18 CPZ parking spaces.</t>
  </si>
  <si>
    <t>Section 106 signed November 2020</t>
  </si>
  <si>
    <t>20/P2297</t>
  </si>
  <si>
    <t>Marquis of Lorne Public House</t>
  </si>
  <si>
    <t>Haydons Road, South Wimbledon</t>
  </si>
  <si>
    <t>SW19 1HH</t>
  </si>
  <si>
    <t>PARTIAL DEMOLITION OF THE MARQUIS OF LORNE PUB AND
DEVELOPMENT OF SITE TO CREATE 9 X FLATS (3 X STUDIO, 3 X 1
BED &amp; 3 X 2 BED) RETAINING THE PUB'S ORIGINAL FRONT FACADE.</t>
  </si>
  <si>
    <t>Allocation + LBM owned</t>
  </si>
  <si>
    <t>Adopted site allocation in Merton's 2014 Local Plan and Draft allocation in New Local Plan. Valuation carried out as part of Merton’s OPE Programme February 2019. Disposal agreed at Merton’s Property Asset Management Board July 2020 following completion of construction at Melrose School on adjacent site. The site assessment for 60 homes is design-led and sensitive to the surrounding homes and is supported by high level discussions during soft market testing.</t>
  </si>
  <si>
    <t>Worsfold House</t>
  </si>
  <si>
    <t>Unpermissioned</t>
  </si>
  <si>
    <t>Started 19-20, substantial planning condition discharges.</t>
  </si>
  <si>
    <t>14/P0792</t>
  </si>
  <si>
    <t/>
  </si>
  <si>
    <t>Commonside East, Mitcham (187+)</t>
  </si>
  <si>
    <t>CR4 1HB</t>
  </si>
  <si>
    <t xml:space="preserve">DEMOLITION OF EXISTING DETACHED HOUSE AND ERECTION OF NEW DETACHED THREE STOREY BLOCK 0F 9 x SELF-CONTAINED FLATS, COMPRISING 5 x 2 BED AND 4 x 1 BED FLATS WITH 9 x PARKING SPACES </t>
  </si>
  <si>
    <t>Engagement with applicant - new permission sought for site to the rear (16/P4161) and pre-app registered in 2019 for 7 apartments (19/P1471) - have reduced scheme to 7 units and pushed back delivery by 2 years to reflect new scheme.</t>
  </si>
  <si>
    <t>15/P4714</t>
  </si>
  <si>
    <t>SW19 2AE</t>
  </si>
  <si>
    <t>DEMOLITION OF EXISTING BUILDING AND THE ERECTION OF A 4 STOREY BUILDING INCLUDING BASEMENT, PROVIDING 5  X 2 BEDROOM UNITS &amp; 3 X 1-BEDROOM UNITS INCLUDING AN OFFICE AT BASEMENT AND GROUND FLOOR LEVELS (OFFICE (CLASS B1(A) ) OR FINANCIAL &amp; PROFESSIONAL (CLASS A2)</t>
  </si>
  <si>
    <t>Site visit confirms building will complete in next 6 months - shell completed in November 2020</t>
  </si>
  <si>
    <t>18/P4204</t>
  </si>
  <si>
    <t>Spencer Hill, Wimbledon</t>
  </si>
  <si>
    <t>SW19 4PA</t>
  </si>
  <si>
    <t>DEMOLITION OF GARAGES AND THE ERECTION OF A FIVE STOREY RESIDENTIAL BLOCK (INCLUDING LOWER GROUND LEVEL AND SET-BACK TOP FLOOR) TO CREATE 8 SELF-CONTAINED FLATS (2 x 1 BED AND 6 x 2 BED UNITS) WITH ASSOCIATED CYCLE AND REFUSE STORAGE</t>
  </si>
  <si>
    <t>Permission granted March 2019</t>
  </si>
  <si>
    <t>17/P3208</t>
  </si>
  <si>
    <t>Shrewton Road, Tooting</t>
  </si>
  <si>
    <t>SW17 9HX</t>
  </si>
  <si>
    <t>DEMOLITION OF EXISTING BUILDING AND ERECTION OF A THREE STOREY BUILDING COMPRISING 9 SELF CONTAINED FLATS WITH ASSOCIATED LANDSCAPING</t>
  </si>
  <si>
    <t>Permission granted February 2020, planning conditions discharged throughout 2020</t>
  </si>
  <si>
    <t>19/P3271</t>
  </si>
  <si>
    <t>252-254</t>
  </si>
  <si>
    <t xml:space="preserve">PARTIAL DMOLITION OF DANGEROUS STRUCTURE AND GARAGES, INCREASE IN ROOF HEIGHT OF RETAINED BUILDING BY 450MM, REDEVELOPMENT OF REAR OF SITE TO PROVIDE 8 RESIDENITAL UNITS (4 X 2 BEDROOM, 2 X 2 BEDROOM AND 2 X 3 BEDROOM FLATS WITHIN  A TWO-STOREY BUILDING (WITH ACCOMMODATION WITHIN THE ROOFSPACE OF THE NEW BUILDING AND WITHIN THE RETAINED BUILDING AT 252-254 HAYDON'S ROAD). </t>
  </si>
  <si>
    <t>Permission granted June 2020</t>
  </si>
  <si>
    <t>19/P3400</t>
  </si>
  <si>
    <t>Church Lane, Merton Park</t>
  </si>
  <si>
    <t>SW19 3NY</t>
  </si>
  <si>
    <t>DEMOLITION OF EXISTING TWO STOREY COMMERCIAL BUILDING AND ERECTION OF A THREE STOREY RESIDENTIAL BLOCK PROVIDING 8 x SELF-CONTAINED FLATS</t>
  </si>
  <si>
    <t>Planning permission granted January 2018</t>
  </si>
  <si>
    <t>17/P2802</t>
  </si>
  <si>
    <t>SW19 8TY</t>
  </si>
  <si>
    <t>CONVERSION OF OFFICE (CLASS B1a) TO RESIDENTIAL (CLASS C3) TO CREATE A 1 BED FLAT AND WIDENING OF EXISTING SINGLE STOREY REAR ADDITION. INFILLING OF EXISTING SHOP FRONT OPENING WITH NEW CAVITY WALL, WINDOW AND DOOR.</t>
  </si>
  <si>
    <t>Permission granted 2020 - also have permission for 8 units in scheme 19/P2287</t>
  </si>
  <si>
    <t xml:space="preserve">20/P2098 </t>
  </si>
  <si>
    <t>Robinson Road, Tooting</t>
  </si>
  <si>
    <t>SW17 9DN</t>
  </si>
  <si>
    <t xml:space="preserve">PROPOSED DEMOLITION OF EXISTING BUILDING
AND OUTBUILDING AND ERECTION OF A 3 STOREY BUILDING PLUS LOWER
GROUND FLOOR LEVEL, TO CONTAIN 9 X SELF-CONTAINED FLATS WITH OFF
STREET PARKING SPACES, CYCLE STORAGE AND REFUSE STORAGE.
</t>
  </si>
  <si>
    <t>Allocation + public sector site</t>
  </si>
  <si>
    <t xml:space="preserve">Birches Close (40 homes) Adopted site allocation as part of Merton's 2014 sites and policies plan and proposed in new Local PlanThis site will be redeveloped for housing in connection with new Mitcham Health and Wellbeing Hub. Latest papers at programme board are for planning and disposal January 2022.
Public sector owned land, part of LBM's One Public Estate Project (since 2016), the council administration is supportive of homes on this site as part of the Mitcham Health and Wellbeing Project. The planning history on this site is for up to 48 residential units. </t>
  </si>
  <si>
    <t>Birches / Freshfields, Whitford Gardens, Mitcham</t>
  </si>
  <si>
    <t>Birches Close, Mitcham</t>
  </si>
  <si>
    <t>Permission granted December 2019</t>
  </si>
  <si>
    <t>19/P3764</t>
  </si>
  <si>
    <t>Wimbledon Hill Road, Wimbledon</t>
  </si>
  <si>
    <t>SW19 7PA</t>
  </si>
  <si>
    <t>CREATION OF 7 x SELF-CONTAINED FLATS, INVOLVING THE CHANGE OF USE OF FIRST, SECOND AND THIRD FLOORS FROM RETAIL (CLASS A2) TO RESIDENTIAL (CLASS C3) (TO COMPRISE 4 x 1 BED FLATS) WITH A SECOND FLOOR REAR EXTENSION (CREATING A STUDIO FLAT) AND THE ERECTION OF A THREE STOREY BUILDINGFRONTING WORPLE ROAD MEWS (COMPRISING 2 x 1 BED FLATS)</t>
  </si>
  <si>
    <t>Planning permission granted May 2020</t>
  </si>
  <si>
    <t>19/P2613</t>
  </si>
  <si>
    <t>Grand Drive, Raynes Park</t>
  </si>
  <si>
    <t>SW20 9DJ</t>
  </si>
  <si>
    <t>DEMOLITION OF EXISTING DWELLINGHOUSE AND ERECTION OF NEW THREE STOREY RESIDENTIAL BLOCK WITH ADDITIONAL BASEMENT LEVEL, CREATING 8 x SELF-CONTAINED FLATS</t>
  </si>
  <si>
    <t>Planning permission granted November 2020</t>
  </si>
  <si>
    <t>20/P1463</t>
  </si>
  <si>
    <t>37&amp;39</t>
  </si>
  <si>
    <t>Cottenham Park Road, West Wimbledon</t>
  </si>
  <si>
    <t>SW20 0SB</t>
  </si>
  <si>
    <t>DEMOLITION OF EXISTING TWO DETACHED DWELLINGS AND
REPLACEMENT WITH TWO X THREE STOREY BUILDINGS (WITH
LOWER GROUND FLOOR) PROVIDING THREE HOUSES AND FIVE
FLATS, ALONGSIDE ASSOCIATED LANDSCAPING</t>
  </si>
  <si>
    <t>Started 19-20, shell complete in August 2020, expected to complete before April 2021</t>
  </si>
  <si>
    <t>17/P0039</t>
  </si>
  <si>
    <t>2A</t>
  </si>
  <si>
    <t>Valley Gardens, Colliers Wood</t>
  </si>
  <si>
    <t>SW19 2NS</t>
  </si>
  <si>
    <t>ERECTION OF A PART 3, PART 4 STOREY BUILDING WITH PART BASEMENT TO PROVIDE 6 x SELF-CONTAINED FLATS (COMPRISING 2 x 1 BED AND 4 x 2 BED)</t>
  </si>
  <si>
    <t>Declared surplus and suitable for disposal at Merton’s Property Asset Management Board May 2020. Proceeding with disposal. Draft allocation in new Local Plan. The site assessment for 75  homes is design-led and sensitive to the existing homes surrounding the site.</t>
  </si>
  <si>
    <t>Wi1</t>
  </si>
  <si>
    <t>Battle Close (Former Virgin Active Leisure Centre)</t>
  </si>
  <si>
    <t>Battle Close, South Wimbledon</t>
  </si>
  <si>
    <t>Planning permission granted March 2018. 20/P2855 - permission granted 05/11/2020 to convert ground floor to GP surgery and pharmacy</t>
  </si>
  <si>
    <t>16/P3605</t>
  </si>
  <si>
    <t>21-23</t>
  </si>
  <si>
    <t>SW19 7NE</t>
  </si>
  <si>
    <t>ERECTION OF FIRST AND SECOND STOREY REAR EXTENSION AND REAR ROOF EXTENSIONS IN CONNECTION WITH THE CONVERSION OF THE FIRST, SECOND AND THIRD FLOORS OF THE BUILDING FROM BEAUTY SALON (CLASS SUI GENERIS) TO CLASS A1 USE (PART OF FIRST FLOOR LEVEL) AND FIVE SELF-CONTAINED FLATS (1 X 1 BED (1PERSON), 2 X 1 BED (2 PERSON) AND 2 X 2 BED (4 PERSON)).</t>
  </si>
  <si>
    <t>Started 19-20</t>
  </si>
  <si>
    <t>17/P2459</t>
  </si>
  <si>
    <t>Units A &amp; B Elm Grove Business Centre</t>
  </si>
  <si>
    <t>Elm Grove, Wimbledon</t>
  </si>
  <si>
    <t>SW19 4HE</t>
  </si>
  <si>
    <t>DEMOLITION OF EXISTING OFFICE AND WAREHOUSE BUILDINGS AND ERECTION OF AN OFFICE BUILDING AND 6 x 3 BED HOUSES</t>
  </si>
  <si>
    <t>Planning permission granted August 2018</t>
  </si>
  <si>
    <t>18/P2224</t>
  </si>
  <si>
    <t>162 and 164</t>
  </si>
  <si>
    <t>Hartfield Road, Wimbledon</t>
  </si>
  <si>
    <t>SW19 3TQ</t>
  </si>
  <si>
    <t>DEMOLITION OF SEMI DETACHED PROPERTIES AND THE ERECTION OF A 8 X SELF CONTAINED FLATS WHICH INCLUDE A SINGLE STOREY BASEMENT</t>
  </si>
  <si>
    <t>Planning permission granted November 2018</t>
  </si>
  <si>
    <t>15/P1569</t>
  </si>
  <si>
    <t>96 and 98</t>
  </si>
  <si>
    <t>SW19</t>
  </si>
  <si>
    <t>ALTERATIONS AND EXTENSIONS TO CREATE 8 X 1 BEDROOM FLATS AND 1 X 2 BEDROOM FLAT TO THE UPPERS FLOORS AND EXTENSION TO RETAIL UNIT</t>
  </si>
  <si>
    <t>Planning permission granted May 2019</t>
  </si>
  <si>
    <t>19/P0280</t>
  </si>
  <si>
    <t>Eveline Road, Mitcham</t>
  </si>
  <si>
    <t>CR4 3LE</t>
  </si>
  <si>
    <t>DEMOLITION OF EXISTING BUILDINGS &amp; ERECTION OF A TERRACE OF 6 x THREE STOREY DWELLINGS WITH ASSOCIATED OFF-STREET PARKING, ACCESS AND LANDSCAPING.</t>
  </si>
  <si>
    <t>Planning permission granted November 2019</t>
  </si>
  <si>
    <t>19/P2342</t>
  </si>
  <si>
    <t>PARTIAL DEMOLITION OF THE MARQUIS OF LORNE PUB AND REDEVELOPMENT OF SITE TO CREATE 6 SELF-CONTAINED FLATS (3 x 2 &amp; 3 x 3 BED) RETAINING THE PUB'S ORIGINAL FRONT AND SIDE FACADE.</t>
  </si>
  <si>
    <t>Planning permission granted April 2020</t>
  </si>
  <si>
    <t>19/P3836</t>
  </si>
  <si>
    <t>15a, 15 &amp; 17</t>
  </si>
  <si>
    <t>Russell Road, Wimbledon</t>
  </si>
  <si>
    <t>SW19 1QN</t>
  </si>
  <si>
    <t>DEMOLITION OF EXISTING BUILDINGS AND ERECTION OF PART TWO, THREE AND FOUR STOREY DETACHED BUILDING COMPRISING OF 9 SELF CONTAINED FLATS. THE DESIGN HAS BEEN AMENDED BY SETTING BACK THE FIRST FLOOR BY 2.4M AT THE REAR AND ALTERING THE ROOF TERRACE OF FLAT 6, INCLUDING THE INSTALLATION OF OBSCURE GLAZED PRIVACY SCREENS.</t>
  </si>
  <si>
    <t>20/P0475</t>
  </si>
  <si>
    <t>Deseret House_x000D_</t>
  </si>
  <si>
    <t>CR4 3NB</t>
  </si>
  <si>
    <t xml:space="preserve">ERECTION OF 2 ADDITIONAL LEVELS TO EXISTING BUILDING TO PROVIDE 6 X RESIDENTIAL FLATS </t>
  </si>
  <si>
    <t>Planning permisison granted May 2020</t>
  </si>
  <si>
    <t>19/P0428</t>
  </si>
  <si>
    <t>CR4 3LD</t>
  </si>
  <si>
    <t xml:space="preserve">DEMOLITION OF EXISTING BUILDING AND ERECTION OF A 4 STOREY BLOCK COMPRISING GROUND FLOOR COMMERICIAL USE AND 6 SELF-CONTAINED FLATS.  (AMENDED) _x000D_
</t>
  </si>
  <si>
    <t>15/P3573</t>
  </si>
  <si>
    <t>Hamilton Road, South Wimbledon</t>
  </si>
  <si>
    <t>SW19 1JG</t>
  </si>
  <si>
    <t>RENOVATION OF EXISTING ROSE COTTAGE TO CREATE 4 SELF CONTAINED FLATS INCLUDING ERECTION OF TWO STOREY REAR EXTENSION, ERECTION OF NEW SEMI DETACHED HOUSE (ADJOINING 97 HAMILTON ROAD) AND ERECTION OF NEW DETACHED TWO STOREY HOUSE AT REAR OF SITE.</t>
  </si>
  <si>
    <t>Prior Approval Office to Residential</t>
  </si>
  <si>
    <t>17/P3734</t>
  </si>
  <si>
    <t>Rear of</t>
  </si>
  <si>
    <t>18-20</t>
  </si>
  <si>
    <t>Ridgway</t>
  </si>
  <si>
    <t>SW19 4QN</t>
  </si>
  <si>
    <t>PRIOR APPROVAL FOR THE CHANGE OF USE OF OFFICE SPACE (CLASS B1) TO RESIDENTIAL (CLASS C3)</t>
  </si>
  <si>
    <t>Prior Approval small site &lt;0.25ha</t>
  </si>
  <si>
    <t>Planning permission granted Feb 2020</t>
  </si>
  <si>
    <t>19/P1794</t>
  </si>
  <si>
    <t>Blenheim Road, Raynes Park</t>
  </si>
  <si>
    <t>SW20 9BB</t>
  </si>
  <si>
    <t>CONVERSION OF EXISTING PROPERTY FROM 3 TO 8 FLATS INVOLVING THE ERECTION OF SINGLE STOREY SIDE EXTENSIONS AND A TWO STOREY REAR EXTENSION (WITH BASEMENT LEVEL) WITH ASSOCIATED LANDSCAPING, OFF-STREET CAR PARKING, CYCLE PARKING AND REFUSE STORAGE.</t>
  </si>
  <si>
    <t xml:space="preserve">19/P4326 </t>
  </si>
  <si>
    <t>Princes Road Surgery</t>
  </si>
  <si>
    <t>Prince's Road, Wimbledon</t>
  </si>
  <si>
    <t>SW19 8RA</t>
  </si>
  <si>
    <t>ALTERATIONS AND EXTENSIONS TO EXISTING BUILDING INCLUDING CHANGE OF USE OF DOCTOR'S SURGERY TO RESIDENTIAL (5 X 2 BED FLATS) AND ASSOCIATED LANDSCAPING, PARKING, CYCLE STORAGE AND BIN STORAGE</t>
  </si>
  <si>
    <t>New Local Plan Allocation + LBM owned</t>
  </si>
  <si>
    <t>Draft allocation in New Local Plan, part of Merton’s review of property in response to Covid-19. Due to go to Merton’s Property Asset Management Board recommending disposal in March 2021. Disposal is subject to relocation of current services in the building. The site assessment for 24 homes is design-led.</t>
  </si>
  <si>
    <t>Mo7</t>
  </si>
  <si>
    <t>Gifford House</t>
  </si>
  <si>
    <t>19/P3365</t>
  </si>
  <si>
    <t>Madison Heights_x000D_</t>
  </si>
  <si>
    <t>Milner Road, South Wimbledon</t>
  </si>
  <si>
    <t>SW19 3AA</t>
  </si>
  <si>
    <t>ERECTION OF A 2 STOREY ROOF EXTENSION COMPRISING OF 5 SELF CONTAINED UNITS (1 x STUDIO 2 x 1 BED &amp; 2 x 2 BED FLATS)</t>
  </si>
  <si>
    <t>Planning permission granted June 2020</t>
  </si>
  <si>
    <t>19/P2127</t>
  </si>
  <si>
    <t>B</t>
  </si>
  <si>
    <t>Park Avenue, Mitcham</t>
  </si>
  <si>
    <t>CHANGE OF USE OF SITE FROM FORMER SCAFFOLD YARD TO RESIDENTIAL USE, AND ERECTION OF A RESIDENTIAL BLOCK PROVIDING 5 x SELF-CONTAINED UNITS</t>
  </si>
  <si>
    <t>Planning permission granted August 2020</t>
  </si>
  <si>
    <t>20/P1502</t>
  </si>
  <si>
    <t>144-146</t>
  </si>
  <si>
    <t>Durnsford Road, Wimbledon Park</t>
  </si>
  <si>
    <t>SW19 8HJ</t>
  </si>
  <si>
    <t>OUTLINE PLANNING PERMISSION FOR DEMOLITION OF EXISTING
DWELLINGS AND ERECTION OF A BLOCK OF 6 APARTMENTS AND A
DETACHED HOUSE WITH ASSOCIATED PARKING AND LANDSCAPING
(WITH LANDSCAPING RESERVED).</t>
  </si>
  <si>
    <t>Planning permission granted October 2020</t>
  </si>
  <si>
    <t>20/P1744</t>
  </si>
  <si>
    <t>DEMOLITION OF BUILDING AND ERECTION OF A NEW 6 STOREY
RESIDENTIAL BLOCK COMPRISING 5 x 2 BED SELF-CONTAINED
FLATS</t>
  </si>
  <si>
    <t>Started 19-20. Site visit November 2020 - shell completed and windows going in</t>
  </si>
  <si>
    <t>16/P2722</t>
  </si>
  <si>
    <t>Lambton Court</t>
  </si>
  <si>
    <t>20-36</t>
  </si>
  <si>
    <t>Lambton Road, Raynes Park</t>
  </si>
  <si>
    <t>SW20 0LT</t>
  </si>
  <si>
    <t>CONSTRUCTION OF AN ADDITIONAL STOREY TO FORM A NEW THIRD FLOOR LEVEL TO EXISTING FLATS, COMPRISING 4 NEW FLATS (3 X 1 BED AND 1 X 2 BED FLATS), AND INVOLVING ALTERATIONS TO EXISTING ELEVATIONS AND TO THE REAR CAR PARK</t>
  </si>
  <si>
    <t xml:space="preserve">Former Wilson Hospital: (11 homes based on 04/P0355). This site will be redeveloped for housing in connection with new Mitcham Health and Wellbeing Hub. Latest papers at programme board are for planning and disposal January 2022.
Public sector owned land, part of LBM's One Public Estate Project (since 2016), the council administration is supportive of homes on this site as part of the Mitcham Health and Wellbeing Project. The planning history on this site is for 11 homes, granted in 2004
</t>
  </si>
  <si>
    <t>Mi18</t>
  </si>
  <si>
    <t>Wilson Hospital</t>
  </si>
  <si>
    <t>Planning permission granted October 2018</t>
  </si>
  <si>
    <t>17/P2397</t>
  </si>
  <si>
    <t>Alwyne Mansions</t>
  </si>
  <si>
    <t>13-24</t>
  </si>
  <si>
    <t>Alwyne Road, Wimbledon</t>
  </si>
  <si>
    <t>CONVERSION OF ROOFSPACE INTO 4 x SELF-CONTAINED FLATS, INVOLVING THE ERECTION OF REAR DORMER ROOF EXTENSIONS AND FRONT FACING ROOFLIGHTS. (Scheme 2)</t>
  </si>
  <si>
    <t>Planning permission granted September 2019</t>
  </si>
  <si>
    <t>19/P0498</t>
  </si>
  <si>
    <t xml:space="preserve">Garages RO </t>
  </si>
  <si>
    <t>Inglemere Road, Mitcham</t>
  </si>
  <si>
    <t>CR4 2BT</t>
  </si>
  <si>
    <t>DEMOLITION OF GARAGES AND ERECTION OF 4 x 3 BED DWELLINGHOUSES WITH ASSOCIATED PARKING AND LANDSCAPING.</t>
  </si>
  <si>
    <t>20/P1065</t>
  </si>
  <si>
    <t>New Close, Colliers Wood</t>
  </si>
  <si>
    <t>SW19 2SY</t>
  </si>
  <si>
    <t xml:space="preserve">ERECTION OF EXTENSIONS, ALTERATIONS AND ASSOCIATED WORKS TOGETHER WITH CONVERSION OF THE EXISTING DWELLING (4 BED) INTO FIVE SELF-CONTAINED FLATS (2 X 1 BED, 2 X 2 BED AND 1 X 3 BED). </t>
  </si>
  <si>
    <t>Planning permission granted September 2020</t>
  </si>
  <si>
    <t>20/P0087</t>
  </si>
  <si>
    <t>Langdale Avenue, Mitcham</t>
  </si>
  <si>
    <t>CR4 4AF</t>
  </si>
  <si>
    <t>CREATION OF 5 x SELF-CONTAINED FLATS, INVOLVING THE
ERECTION OF A 2 STOREY (PLUS ROOF) SIDE EXTENSION,A PART
SINGLE, PART 2 STOREY REAR EXTENSION AND REAR ROOF
EXTENSIONS. SUB-DIVISION OF REAR GARDEN AND THE CREATION
OF NEW REFUSE AND CYCLE PARKING FACILITIES</t>
  </si>
  <si>
    <t>20/P0304</t>
  </si>
  <si>
    <t>Colwood Gardens, Colliers Wood</t>
  </si>
  <si>
    <t>SW19 2DS</t>
  </si>
  <si>
    <t>DEMOLITION OF EXISTING HOUSE AND THE CONSTRUCTION OF A
NEW TWO STOREY BUILDING COMPRISING 5 x SELF CONTAINED
FLATS</t>
  </si>
  <si>
    <t>Started 19-20. Site visit September 2020 - shell completed</t>
  </si>
  <si>
    <t>17/P0253</t>
  </si>
  <si>
    <t>The Queens Head</t>
  </si>
  <si>
    <t>Cricket Green, Mitcham</t>
  </si>
  <si>
    <t>CR4 4LA</t>
  </si>
  <si>
    <t xml:space="preserve">CONVERSION OF EXISTING PUBLIC HOUSE (CLASS A4) INTO RESIDENTIAL (CLASS C3) TO CREATE 7 x SELF-CONTAINED FLATS INCLUDING THE ERECTION OF 2 STOREY SIDE EXTENSIONS </t>
  </si>
  <si>
    <t>Permission granted 2018 - 7 units removed from small sites total in 2021/22 to account for potential superseding of this permission with Wimbledon Chase station redevelopment</t>
  </si>
  <si>
    <t>18/P2211</t>
  </si>
  <si>
    <t>45-48</t>
  </si>
  <si>
    <t>Rothesay Avenue, Wimbledon Chase</t>
  </si>
  <si>
    <t>SW20 9JU</t>
  </si>
  <si>
    <t>DEMOLITION OF EXISTING BUILDINGS AT 45-48 ROTHESAY AVENUE AND THE ERECTION OF 11 SELF CONTAINED FLATS (2  X 2 BEDROOM DUPLEX, 2 X 3 BEDROOM DUPLEX, 5 X 1 BEDROOM AND 2 X STUDIO)  WITHIN A FOUR STOREY BUILDING,  ARRANGED OVER LOWER GROUND, GROUND, FIRST AND SECOND FLOOR LEVELS.</t>
  </si>
  <si>
    <t>Permission granted February 2018. Appeal allowed on non-material amendments (alteration to plans) on 09/07/2019</t>
  </si>
  <si>
    <t>17/P4387</t>
  </si>
  <si>
    <t>Meeting Hall</t>
  </si>
  <si>
    <t>Arras Avenue, Morden</t>
  </si>
  <si>
    <t>SM4 6DF</t>
  </si>
  <si>
    <t>CONVERSION OF WYVERN YOUTH CENTRE INTO 6 x RESIDENTIAL UNITS (COMPRISING 2 x 1 BED, 1 x 2 BED AND 3 x 3 BED FLATS) INVOLVING RE-ROOFING, INSTALLATION OF SKYLIGHTS, NEW DOOR AND WINDOW OPENINGS, WITH ASSOCIATED PARKING, REFUSE, LANDSCAPING AND CYCLE STORAGE.</t>
  </si>
  <si>
    <t>Planning permission granted April 2017 Measures introduced through Business and Planning Act 2020 to provide for an extension to planning permissions and listed building consents which have lapsed or are due to lapse between 23 March and 31 December 2020. This extension will be to 1 May 2021.</t>
  </si>
  <si>
    <t>17/P0694</t>
  </si>
  <si>
    <t>Brook House</t>
  </si>
  <si>
    <t>1A</t>
  </si>
  <si>
    <t>CR4 4LB</t>
  </si>
  <si>
    <t>ERECTION OF 1 X ONE BEDROOM DUPLEX APARTMENT ABOVE EXISTING PLANT ROOM.</t>
  </si>
  <si>
    <t>17/P0372</t>
  </si>
  <si>
    <t>Mortimer Road, Mitcham</t>
  </si>
  <si>
    <t>CR4 3HS</t>
  </si>
  <si>
    <t>CONVERSION OF SINGLE DWELLINGHOUSE INTO 2 x SELF-CONTAINED FLATS WITH THE DEMOLITION OF GARAGE AND ERECTION OF A TWO STOREY SIDE AND REAR EXTENSION, ALSO INVOLVING SIDE AND REAR ROOF EXTENSION TO FACILITATE CONVERSION OF ROOF SPACE INTO HABITABLE ROOMS.</t>
  </si>
  <si>
    <t>17/P4379</t>
  </si>
  <si>
    <t>SW19 8TT</t>
  </si>
  <si>
    <t>CONVERSION OF EXISTING DWELLINGHOUSE INTO 4 X SELF CONTAINED FLATS</t>
  </si>
  <si>
    <t>17/P3807</t>
  </si>
  <si>
    <t>Land at the Shannon Business Centre</t>
  </si>
  <si>
    <t>Beverley Way, New Malden</t>
  </si>
  <si>
    <t>KT3 4PT</t>
  </si>
  <si>
    <t>ERECTION OF 3 x DETACHED HOUSES WITH VEHICULAR ACCESS FROM ROOKWOOD AVENUE AND FOOTPATH ACCESS BETWEEN ROOKWOOD AVENUE AND BLAGDON ROAD, PLUS MINOR ALTERATIONS TO BOUNDARY OF 36 ROOKWOOD.</t>
  </si>
  <si>
    <t>17/P3527</t>
  </si>
  <si>
    <t>Sibthorpe Road, Mitcham</t>
  </si>
  <si>
    <t>CR4 3NN</t>
  </si>
  <si>
    <t>THE CONSTRUCTION OF AN ADDITIONAL THIRD FLOOR EXTENSION TO EXISTING BUILDING TO PROVIDE 2 X 1 BEDROOM AND 1 X 3 BEDROOM SELF CONTAINED FLATS.</t>
  </si>
  <si>
    <t>17/P3717</t>
  </si>
  <si>
    <t xml:space="preserve">Bury Grove, Morden </t>
  </si>
  <si>
    <t>SM4 5NG</t>
  </si>
  <si>
    <t xml:space="preserve">Erection of two storey, 3 bed, end of terrace dwellinghouse with accommodation at roof level </t>
  </si>
  <si>
    <t>17/P4083</t>
  </si>
  <si>
    <t>Phoenix House</t>
  </si>
  <si>
    <t>Amity Grove</t>
  </si>
  <si>
    <t>PRIOR APPROVAL IN RESPECT OF THE PROPOSED CHANGE OF USE OF OFFICE SPACE (CLASS B1a) TO PROVIDE 11 RESIDENTIAL UNITS (CLASS C3)</t>
  </si>
  <si>
    <t>Planning permission granted February 2018</t>
  </si>
  <si>
    <t>17/P3813</t>
  </si>
  <si>
    <t>Garages rear of Grange Lodge</t>
  </si>
  <si>
    <t>The Grange, Wimbledon</t>
  </si>
  <si>
    <t>SW19 4PR</t>
  </si>
  <si>
    <t>DEMOLITION OF EXISTING GARAGES AND THE ERECTION OF A 1 X SINGLE DWELLING HOUSE COMPRISING OF LOWER GROUND, GROUND AND PART 1ST FLOOR.</t>
  </si>
  <si>
    <t>17/P2541</t>
  </si>
  <si>
    <t>Cromwell Road, Wimbledon</t>
  </si>
  <si>
    <t>SW19 8LE</t>
  </si>
  <si>
    <t>THE ERECTION OF A REAR ROOF EXTENSION WITH THE INSTALLATION OF 3 x ROOFLIGHTS TO FRONT ROOF SLOPE IN CONNECTION WITH THE CONVERSION OF THE EXISTING FIRST FLOOR 4 BEDROOM FLAT TO 1 X 3 BED FLAT &amp; PROVISION OF STUDIO FLAT AT SECOND FLOOR</t>
  </si>
  <si>
    <t>19/P2847</t>
  </si>
  <si>
    <t>Graham Road, Mitcham</t>
  </si>
  <si>
    <t>CR4 2HB</t>
  </si>
  <si>
    <t>CONVERSION OF SINGLE DWELLINGHOUSE INTO 4 x FLATS (COMPRISING 1 X 4 BEDSPACE FLAT AND 3 X 1 BEDSPACE FLATS) INVOLVING THE ERECTION OF FIRST FLOOR REAR AND SIDE EXTENSION. EXTENSION OF GROUND FLOOR REAR, ALONGSIDE ASSOCIATED ALTERATIONS. REFUSE AND CYCLE FACILITIES AND THE FORMATION OF A VEHICULAR CROSSOVER WITH ACCESS</t>
  </si>
  <si>
    <t>17/P3635</t>
  </si>
  <si>
    <t>Martin Grove, Morden</t>
  </si>
  <si>
    <t>SM4 5AJ</t>
  </si>
  <si>
    <t>Erection of two storey, 2 bed, end of terrace dwelling with single storey element to the rear, together with vehicle parking, amenity space and refuse storage, following the demolition of the existing part two, part single storey side extension.</t>
  </si>
  <si>
    <t>16/P4470</t>
  </si>
  <si>
    <t xml:space="preserve">150 - 152 Haydons Road and 259 - 261A South Park Road South Wimbledon London </t>
  </si>
  <si>
    <t>150-152</t>
  </si>
  <si>
    <t>SW19 1AE</t>
  </si>
  <si>
    <t>FORMATION OF 2 BED SELF-CONTAINED FLAT ON TOP FLOOR WITH EXTERNAL ALTERATIONS COMPRISING REAR ROOF TERRACE AND ALTERATIONS TO BASEMENT LEVEL TO FORM STORAGE ANCILlRY TO BUILDING</t>
  </si>
  <si>
    <t>18/P0228</t>
  </si>
  <si>
    <t>CR4 2ER</t>
  </si>
  <si>
    <t>ERECTION OF A SINGLE STOREY REAR EXTENSION AND REAR ROOF EXTENSION IN CONNECTION WITH THE CONVERSION OF DWELLINGHOUSE INTO 1 X 1 BED AND 1 X 3 BED FLATS.</t>
  </si>
  <si>
    <t>18/P0278</t>
  </si>
  <si>
    <t>Lancaster Place</t>
  </si>
  <si>
    <t>SW19 5DP</t>
  </si>
  <si>
    <t>PRIOR APPROVAL IN RESPECT OF THE PROPOSED CHANGE OF USE FROM OFFICE SPACE (CLASS BB1a) TO RESIDENTIAL (CLASS C3)</t>
  </si>
  <si>
    <t>17/P4158</t>
  </si>
  <si>
    <t>Marryat Road, Wimbledon</t>
  </si>
  <si>
    <t>SW19 5BD</t>
  </si>
  <si>
    <t xml:space="preserve">DEMOLITION OF EXISTING BUILDING AND ERECTION OF NEW 3 STOREY DWELLINGHOUSE WITH ADDITIONAL ACCOMMODATION AT BASEMENT LEVEL TOGETHER WITH ASSOCIATED CAR PARKING, LANDSCAPING AND FRONT BOUNDARY TREATMENT. </t>
  </si>
  <si>
    <t>18/P0281</t>
  </si>
  <si>
    <t xml:space="preserve">Land rear of </t>
  </si>
  <si>
    <t>105-111</t>
  </si>
  <si>
    <t xml:space="preserve">ERECTION OF A SINGLE STOREY DETACHED 2 BED DWELLING HOUSE. </t>
  </si>
  <si>
    <t>17/P4078</t>
  </si>
  <si>
    <t>SW20 0NB</t>
  </si>
  <si>
    <t>ERECTION OF DWELLINGHOUSE OVER BASEMENT, GROUND AND FIRST FLOOR LEVELS WITH PEDESTRIAN AND VEHICULAR ACCESS FROM HIGH CEDAR DRIVE</t>
  </si>
  <si>
    <t>Planning permission granted March 2018</t>
  </si>
  <si>
    <t>18/P0037</t>
  </si>
  <si>
    <t>London Road</t>
  </si>
  <si>
    <t>SW17 9HW</t>
  </si>
  <si>
    <t>PARTIAL CHANGE OF USE OF THE GROUND FLOOR, LOWER GROUND AND  FIRST FLOOR FROM FINANCIAL SERVICES (A2) TO RESIDENTIAL (C3). TO CREATE A 1 BEDROOM SELF CONTAINED FLAT.</t>
  </si>
  <si>
    <t>15/P0636</t>
  </si>
  <si>
    <t>Bathgate Road, Wimbledon Village</t>
  </si>
  <si>
    <t>SW19 5PW</t>
  </si>
  <si>
    <t>DEMOLITION OF EXISTING DWELLINGHOUSE AND ERECTION OF 2 x REPLACEMENT DWELLINGHOUSES WITH ASSOCIATED LANDSCAPING, AND ACCESS.</t>
  </si>
  <si>
    <t>15/P0101</t>
  </si>
  <si>
    <t>Effra Road, South Wimbledon</t>
  </si>
  <si>
    <t>SW19 8PU</t>
  </si>
  <si>
    <t>ERECTION OF 2 x RESIDENTIAL FLATS AT GROUND FLOOR LEVEL BENEATH EXISTING BLOCK, INCLUDING A SINGLE STOREY REAR EXTENSION AND FORMATION OF BALCONIES TO EXISTING FIRST AND SECOND FLOOR FLATS</t>
  </si>
  <si>
    <t>15/P3876</t>
  </si>
  <si>
    <t>Bushey Mansions</t>
  </si>
  <si>
    <t>1-4</t>
  </si>
  <si>
    <t>SW20 9DH</t>
  </si>
  <si>
    <t>CONVERSION OF ROOFSPACE INTO 2 ONE BEDROOM SELF-CONTAINED FLATS INCLUDING ALTERATIONS AND EXTENSIONS TO ROOF</t>
  </si>
  <si>
    <t>16/P1210</t>
  </si>
  <si>
    <t>443-447</t>
  </si>
  <si>
    <t>CR4 1HJ</t>
  </si>
  <si>
    <t xml:space="preserve">DEMOLITION OF EXISTING BLOCK OF FLATS AND THE ERECTION OF 6 X 2 BEDROOM TERRACED RESIDENTIAL DWELLINGS WITH ASSOCIATED PARKING, AMENITY SPACE, CYCLE STORAGE AND REFUSE STORAGE PROVISION. </t>
  </si>
  <si>
    <t>16/P4741</t>
  </si>
  <si>
    <t>Alterations and extensions to change from a Public House (Use Class A4) to a 21-room hotel (Use Class C1) including 1 x 1 bed managers
flat including demolition of existing taxi business within curtilage.</t>
  </si>
  <si>
    <t>16/P4266</t>
  </si>
  <si>
    <t xml:space="preserve">ALTERATIONS AND ENLARGEMENT OF EXISTING ROOF INCLUDING THE ERECTION OF DORMER WINDOWS IN FRONT, REAR AND SIDE ROOF SLOPE IN CONNECTION WITH THE CONVERSION OF TOP FLOOR OF TWO-STOREY BLOCK OF FLATS TO CREATE TWO SELF CONTAINED FLATS (AMENDED DESCRIPTION). </t>
  </si>
  <si>
    <t>16/P4604</t>
  </si>
  <si>
    <t>Rutherford Court</t>
  </si>
  <si>
    <t>DEMOLITION OF EXISTING CARPORTS AND ERECTION OF A TWO STOREY RESIDENTIAL BUILDING COMPRISING 1 x 1 BED FLAT AND 1 x 2 BED FLAT.</t>
  </si>
  <si>
    <t>16/P2681</t>
  </si>
  <si>
    <t>Lincoln Avenue, Wimbledon Park</t>
  </si>
  <si>
    <t>SW19 5JT</t>
  </si>
  <si>
    <t>DEMOLITION OF EXISTING HOUSE AND ERECTION OF 3 x DETACHED HOUSES WITH ACCOMODATION AT BASEMENT AND ROOF LEVELS</t>
  </si>
  <si>
    <t xml:space="preserve">Planning permission granted August 2017 - Measures introduced through Business and Planning Act 2020 to provide for an extension to planning permissions and listed building consents which have lapsed or are due to lapse between 23 March and 31 December 2020. This extension will be to 1 May 2021.
</t>
  </si>
  <si>
    <t>17/P0527</t>
  </si>
  <si>
    <t>Merton High Street, Colliers Wood</t>
  </si>
  <si>
    <t>SW19 1BD</t>
  </si>
  <si>
    <t>CHANGE OF USE OF EXISTING RETAIL SPACE (CLASS A1) TO  PART GROUND FLOOR OFFICE AND CREATION OF 3 SELF-CONTAINED FLATS (CLASS C3)) INVOLVING THE ERECTION OF A 3 STOREY REAR EXTENSION, A SINGLE STOREY REAR EXTENSION AND A MANSARD ROOF EXTENSION</t>
  </si>
  <si>
    <t>17/P0144</t>
  </si>
  <si>
    <t>Land East of</t>
  </si>
  <si>
    <t>Lyveden Road, Tooting</t>
  </si>
  <si>
    <t>SW17 9DU</t>
  </si>
  <si>
    <t>ERECTION OF A THREE STOREY RESIDENTIAL BUILDING COMPRISING 2 x SELF-CONTAINED FLATS WITH ASSOCIATED CYCLE PARKING AND REFUSE STORAGE</t>
  </si>
  <si>
    <t>Planning permission granted August 2017 Measures introduced through Business and Planning Act 2020 to provide for an extension to planning permissions and listed building consents which have lapsed or are due to lapse between 23 March and 31 December 2020. This extension will be to 1 May 2021.</t>
  </si>
  <si>
    <t>17/P0339</t>
  </si>
  <si>
    <t>Arthur Road, Wimbledon</t>
  </si>
  <si>
    <t>ERECTION OF MANSARD ROOF EXTENSION OVER MAIN BUILDING AND EXTENSION OF THE REAR ADDITION IN CONNECTION WITH CHANGE OF USE FROM 2 X 1 BEDROOM SELF-CONTAINED FLATS TO 4 X SELF-CONTAINED FLATS/MAISONETTES (2 X 1 BED, 1 X 2 BED &amp; 1 X 3 BED). REDUCTION IN SHOP FLOOR SPACE AT GROUND AND LOWER GROUND FLOOR LEVEL. REAR TERRACES PROPOSED AT FIRST AND THIRD FLOOR LEVELS.</t>
  </si>
  <si>
    <t>17/P3976</t>
  </si>
  <si>
    <t>High Range</t>
  </si>
  <si>
    <t>Lansdowne Road, West Wimbledon</t>
  </si>
  <si>
    <t>SW20 8AP</t>
  </si>
  <si>
    <t>ERECTION OF 2 x 2 BED FLATS AT ROOFTOP LEVEL</t>
  </si>
  <si>
    <t>17/P3989</t>
  </si>
  <si>
    <t>Garages Rear of</t>
  </si>
  <si>
    <t>30-40</t>
  </si>
  <si>
    <t>Barnes End, New Malden</t>
  </si>
  <si>
    <t>KT3 6PB</t>
  </si>
  <si>
    <t xml:space="preserve">DEMOLITION OF 24 GARAGES AND CONSTRUCTION 2  X NEW 3 BEDROOM DWELLINGS WITH ASSOCIATED PARKING AND LANDSCAPING. </t>
  </si>
  <si>
    <t>18/P0483</t>
  </si>
  <si>
    <t>Epsom Road, Morden</t>
  </si>
  <si>
    <t>SM4 5PR</t>
  </si>
  <si>
    <t>CONVERSION OF DWELLING HOUSE INTO TWO FLATS (1 X 3 BED &amp; 1 X 2 BED) INVOLVING THE ERECTION OF A TWO STOREY SIDE EXTENSION, SINGLE STOREY REAR EXTENSION, CONVERSION OF GARAGE INTO HABITABLE ROOM &amp; ERECTION OF FRONT PORCH.</t>
  </si>
  <si>
    <t>18/P0553</t>
  </si>
  <si>
    <t>Laings Avenue, Mitcham</t>
  </si>
  <si>
    <t>CR4 3EP</t>
  </si>
  <si>
    <t>CONVERSION OF SINGLE DWELLINGHOUSE INTO 2 x SELF-CONTAINED FLATS INVOLVING THE ERECTION OF A FRONT PORCH, A PART SINGLE PART TWO STOREY REAR EXTENSION, A TWO STOREY SIDE EXTENSION,  REAR ROOF EXTENSION INVOLVING THE INCREASE IN ROOF PITCH, 1 x ROOFLIGHT ON THE FRONT ROOF SLOPE AND 4 X WINDOWS AND NEW ENTRANCE DOOR ON SIDE ELEVATION</t>
  </si>
  <si>
    <t>18/P0032</t>
  </si>
  <si>
    <t>SW20 0HG</t>
  </si>
  <si>
    <t>DEMOLITION OF EXISTING DWELLING HOUSE AND ERECTION OF NEW THREE STOREY, FIVE BEDROOM DETACHED DWELLING HOUSE WITH ASSOCIATED CAR PARKING AND LANDSCAPING.</t>
  </si>
  <si>
    <t>18/P1468</t>
  </si>
  <si>
    <t>SW20 8DN</t>
  </si>
  <si>
    <t>CONVERSION OF FIRST AND SECOND FLOORS TO CREATE  2 x FLATS AND ENLARGEMENT OF GROUND FLOOR COMMERICIAL UNIT, INVOLVING THE ERECTION OF A THREE STOREY SIDE EXTENSION AND A SINGLE STOREY REAR EXTENSION.</t>
  </si>
  <si>
    <t>18/P0566</t>
  </si>
  <si>
    <t>Seaforth Avenue, New Malden</t>
  </si>
  <si>
    <t>KT3 6JR</t>
  </si>
  <si>
    <t>CONVERSION OF SINGLE DWELLINGHOUSE INTO A 1 X 4 BEDROOM HOUSE AND 1 X 1 BEDROOM HOUSE</t>
  </si>
  <si>
    <t>17/P0061</t>
  </si>
  <si>
    <t>Merton Hall Road, Wimbledon Chase (2-78/ 1-99)</t>
  </si>
  <si>
    <t>SW19 3PP</t>
  </si>
  <si>
    <t xml:space="preserve">DEMOLITION OF GARAGE AND ERECTION OF A NEW END OF TERRACE, TWO STOREY DWELLINGHOUSE WITH JULIETTE BALCONY TO REAR ROOF EXTENSION </t>
  </si>
  <si>
    <t>Planning permission granted April 2018</t>
  </si>
  <si>
    <t>18/P0897</t>
  </si>
  <si>
    <t>Queen's Road, Wimbledon</t>
  </si>
  <si>
    <t>SW19 8NW</t>
  </si>
  <si>
    <t>CHANGE OF USE OF RESIDENTIAL DWELLINGHOUSE (CLASS C3) TO A DAY NURSERY (CLASS D1)</t>
  </si>
  <si>
    <t>18/P0892</t>
  </si>
  <si>
    <t>SW19 7DT</t>
  </si>
  <si>
    <t>DEMOLITION OF SINGLE DWELLINGHOUSE AND ERECTION OF 3 x 5 BED HOUSES WITH BASEMENT LEVELS</t>
  </si>
  <si>
    <t>17/P3153</t>
  </si>
  <si>
    <t xml:space="preserve">Rural Way, Streatham </t>
  </si>
  <si>
    <t>SW16 6PF</t>
  </si>
  <si>
    <t>DEMOLITION OF EXISTING BUNGALOW AND ERECTION 3 X 3 BED DWELLINGS WITH CAR PARKING.</t>
  </si>
  <si>
    <t>18/P0623</t>
  </si>
  <si>
    <t>Drax Avenue, West Wimbledon</t>
  </si>
  <si>
    <t>SW20 0EJ</t>
  </si>
  <si>
    <t>DEMOLITION OF EXISTING HOUSE AND CONSTRUCTION OF NEW 5 BEDROOM DETACHED HOUSE  WITH GROUND FLOOR REAR TERRACE.</t>
  </si>
  <si>
    <t>18/P0914</t>
  </si>
  <si>
    <t>SW19 1HQ</t>
  </si>
  <si>
    <t xml:space="preserve">CHANGE OF USE OF GROUND FLOOR FROM RETAIL TO RESIDENTIAL USE INVOLVING ALTERATIONS TO EXISTING FIRST FLOOR FLAT, REPLACEMENT AND INCREASE IN HEIGHT OF GROUND FLOOR EXTENSION ROOF AND ALTERATIONS TO GROUND FLOOR FRONT ELEVATION </t>
  </si>
  <si>
    <t>18/P1286</t>
  </si>
  <si>
    <t>37-39</t>
  </si>
  <si>
    <t>Rookwood Avenue, New Malden</t>
  </si>
  <si>
    <t>KT3 4LY</t>
  </si>
  <si>
    <t xml:space="preserve">DEMOLITION OF OFFICE/WORKSHOP BUILDING AND ERECTION OF 2 X 3 BEDROOM DWELLINGHOUSES.  </t>
  </si>
  <si>
    <t>18/P4078</t>
  </si>
  <si>
    <t xml:space="preserve">Land Adj No 7
</t>
  </si>
  <si>
    <t>Juniper Gardens, Streatham</t>
  </si>
  <si>
    <t>DEMOLITION OF EXISTING BUILDING AND ERECTION OF 2 X TWO STOREY DWELLING HOUSES AND ASSOCIATED WORKS (REVISION OF 17/P4193)</t>
  </si>
  <si>
    <t>17/P3914</t>
  </si>
  <si>
    <t>4 &amp; 6</t>
  </si>
  <si>
    <t>Griffiths Road, Wimbledon</t>
  </si>
  <si>
    <t>SW19 1SP</t>
  </si>
  <si>
    <t xml:space="preserve">ERECTION OF PART 2-STOREY, PART 3-STOREY REAR EXTENSION AND MANSARD ROOF ADDITION, AND CONVERSION OF PROPERTIES FROM 10 SELF-CONTAINED DWELLINGS (5 STUDIOS, 3 X 1-BEDS, 1 X 2-BED, 1 X 3-BED) TO 8 SELF-CONTAINED DWELLINGS (2 X STUDIOS, 2 X 1-BEDS, 2 X 2-BEDS, 2 X 3-BEDS) TOGETHER WITH THE DEMOLITION OF THE BUILDING TO THE REAR AND CHANGE OF USE OF LAND TO CREATE EXTENDED REAR GARDENS
</t>
  </si>
  <si>
    <t>18/P4132</t>
  </si>
  <si>
    <t>Building Rear Of</t>
  </si>
  <si>
    <t>Durham Road, West Wimbledon</t>
  </si>
  <si>
    <t>SW20 0TW</t>
  </si>
  <si>
    <t>ERECTION OF A TWO BED DWELLINGHOUSE WITH "GREEN ROOF",  AT REAR OF GARDEN INCLUDING CONSTRUCTION OF BASEMENT.  ERECTION OF A TWO STOREY REAR EXTENSION TO EXISTING DWELLING, AND FIRST FLOOR SIDE EXTENSION AT THE STREET FRONT, RESULTING IN 1 X 1 BED FLAT AT GROUND FLOOR AND 1 X 2 BED FLAT AT FIRST FLOOR. SHOP AT FRONT TO BE RETAINED AS EXISTING.</t>
  </si>
  <si>
    <t>18/P4483</t>
  </si>
  <si>
    <t>Grenfell Road, Mitcham</t>
  </si>
  <si>
    <t>CR4 2BY</t>
  </si>
  <si>
    <t>DEMOLITION OF RESIDENTIAL BLOCK AND ERECTION OF A REPLACEMENT BUILDING COMPRISING 3 x SELF-CONTAINED FLATS ACROSS TWO FLOORS, ROOFSPACE AND BASEMENT LEVEL</t>
  </si>
  <si>
    <t>Planning permission granted May 2018</t>
  </si>
  <si>
    <t>18/P0739</t>
  </si>
  <si>
    <t>Gap Road, Wimbledon</t>
  </si>
  <si>
    <t>SW19 8JF</t>
  </si>
  <si>
    <t>REDUCTION IN WIDTH OF EXISTING HOUSE AND ERECTION OF NEW END OF TERRACE THREE BEDROOM HOUSE. SINGLE STOREY REAR EXTENSION AND REAR ROOF EXTENSION TO EXISTING HOUSE</t>
  </si>
  <si>
    <t>19/P2936</t>
  </si>
  <si>
    <t>Worple Road, Wimbledon</t>
  </si>
  <si>
    <t>SW20 8RQ</t>
  </si>
  <si>
    <t>DEMOLITION AND REPLACEMENT OF SEMI-DETACHED BUILDING TO FORM 3 x SELF-CONTAINED FLATS</t>
  </si>
  <si>
    <t>Prior Approval Retail to Residential</t>
  </si>
  <si>
    <t>18/P1200</t>
  </si>
  <si>
    <t>29&amp;30</t>
  </si>
  <si>
    <t>Abbey Parade, Merton High Street</t>
  </si>
  <si>
    <t>SW19 1DG</t>
  </si>
  <si>
    <t xml:space="preserve">PRIOR APPROVAL FOR CHANGE OF USE FROM RETAIL (CLASS A1) TO RESIDENTIAL (CLASS C3) </t>
  </si>
  <si>
    <t>17/P3956</t>
  </si>
  <si>
    <t>SW20 0EY</t>
  </si>
  <si>
    <t>PARTIAL DEMOLITION OF EXISTING DWELLING, RETAINING ORIGINAL FRONT FACADE IN THE ERECTION OF A NEW DWELLINGHOUSE WITH BASEMENT LEVEL AND ROOMS IN ROOFSPACE, TOGETHER WITH ASSOCIATED CAR PARKING AND LANDSCAPING.</t>
  </si>
  <si>
    <t>18/P1227</t>
  </si>
  <si>
    <t>SW20 0DW</t>
  </si>
  <si>
    <t>DEMOLITION OF THE EXISTING DWELLINGHOUSE AND THE ERECTION OF A PART TWO/PART THREE STOREY DWELLINGHOUSE (RESUBMISSION OF APP REF 15/P0081 APPROVED 28/4/15)</t>
  </si>
  <si>
    <t>17/P0373</t>
  </si>
  <si>
    <t>CR4 3BU</t>
  </si>
  <si>
    <t>CHANGE OF USE OF GROUND FLOOR RETAIL UNIT FROM NEWSAGENTS (CLASS A1) TO RESIDENTIAL (CLASS C3) TO PROVIDE 2 x SELF-CONTAINED FLATS, ERECTION OF A FIRST FLOOR REAR EXTENSION AND PROVISION OF REFUSE AND CYCLE STORE</t>
  </si>
  <si>
    <t>18/P1578</t>
  </si>
  <si>
    <t>Framfield Road, Mitcham</t>
  </si>
  <si>
    <t>CR4 2AL</t>
  </si>
  <si>
    <t>CONVERSION OF DWELLINGHOUSE INTO 1X 3B4P UNIT AND 1X 1B2P UNIT, INVOLVING A PART SINGLE STOREY PART DOUBLE STOREY REAR EXTENSION AND REAR ROOF EXTENSION.</t>
  </si>
  <si>
    <t>Planning permission granted June 2018</t>
  </si>
  <si>
    <t>17/P3576</t>
  </si>
  <si>
    <t>Home Park Road, Wimbledon Park</t>
  </si>
  <si>
    <t>SW19 7HN</t>
  </si>
  <si>
    <t>ERECTION OF SIDE AND REAR EXTENSION, ROOF EXTENSION, FIRST FLOOR REAR TERRACE IN CONNECTION WITH CONVERSION TO TWO SELF CONTAINED FLATS AT 1ST AND 2ND FLOOR LEVELS</t>
  </si>
  <si>
    <t>18/P1566</t>
  </si>
  <si>
    <t>7-8 Morden Court Parade</t>
  </si>
  <si>
    <t>7 to 8</t>
  </si>
  <si>
    <t>Morden Court Parade, London Road, Morden</t>
  </si>
  <si>
    <t>SM4 5HJ</t>
  </si>
  <si>
    <t xml:space="preserve">CHANGE OF USE AT REAR OF SHOP (CLASS A1) TO STUDIO FLAT (CLASS C3). </t>
  </si>
  <si>
    <t>18/P1687</t>
  </si>
  <si>
    <t>CR4 2AD</t>
  </si>
  <si>
    <t>DEVELOPMENT OF SINGLE STOREY DETACHED 3 BEDROOM DWELLING</t>
  </si>
  <si>
    <t>Planning permission granted July 2018</t>
  </si>
  <si>
    <t>17/P3709</t>
  </si>
  <si>
    <t>ERECTION OF A SINGLE STOREY DWELLINGHOUSE</t>
  </si>
  <si>
    <t>17/P2332</t>
  </si>
  <si>
    <t>Belvedere Court</t>
  </si>
  <si>
    <t>Courthope Road, Wimbledon Village</t>
  </si>
  <si>
    <t>SW19 7RH</t>
  </si>
  <si>
    <t>DEMOLITION OF EXISTING BUILDING AND ERECTION OF THREE STOREY BUILDING (WITH ACCOMMODATION AT BASEMENT LEVEL AND WITHIN THE ROOFSPACE) COMPRISING 9 X 2 BED SELF CONTAINED FLATS TOGETHER WITH ASSOCIATED CAR PARKING AND LANDSCAPING (AMENDMENT TO LBM PLANNING PERMISSION REF.16/P0298 DATED 23/5/2017 IN RESPECT OF REVISIONS TO PARKING LAYOUT AND REMOVAL OF REQUIREMENT FOR THE DEVELOPMENT TO BE DESIGNATED 'PERMIT FREE'.</t>
  </si>
  <si>
    <t>18/P2109</t>
  </si>
  <si>
    <t>CR4 2AU</t>
  </si>
  <si>
    <t xml:space="preserve">CONVERSION OF DWELLINGHOUSE INTO 1 X THREE BEDROOM/FOUR PERSON DWELLING AND 1 X ONE BEDROOM/TWO PERSON DWELLING INVOLVING A PART SINGLE STOREY PART DOUBLE STOREY REAR EXTENSION AND REAR ROOF EXTENSION AND THREE ROOF LIGHTS IN THE FRONT SLOPE </t>
  </si>
  <si>
    <t>18/P1356</t>
  </si>
  <si>
    <t>Kenley Road, Merton Park</t>
  </si>
  <si>
    <t>SW19 3JJ</t>
  </si>
  <si>
    <t>DEMOLITION OF GARAGE AND ERECTION OF 1 X SINGLE STOREY  DWELLINGHOUSE.</t>
  </si>
  <si>
    <t>15/P2177</t>
  </si>
  <si>
    <t>Land adj.</t>
  </si>
  <si>
    <t>Cambridge Road, West Wimbledon</t>
  </si>
  <si>
    <t>SW20 0SQ</t>
  </si>
  <si>
    <t>DEMOLITION OF EXISTING GARAGE BUILDING AND ERECTION OF DETACHED 1 BED DWELLINGHOUSE WITH GREEN ROOF</t>
  </si>
  <si>
    <t>16/P2975</t>
  </si>
  <si>
    <t>Edgehill Road, Mitcham</t>
  </si>
  <si>
    <t>CR4 2HU</t>
  </si>
  <si>
    <t>ERECTION OF A THREE STOREY, THREE-BEDROOM END OF TERRACE DWELLINGHOUSE TO THE SIDE OF 30 EDGEHILL ROAD</t>
  </si>
  <si>
    <t>16/P1375</t>
  </si>
  <si>
    <t>Priestly Road, Mitcham</t>
  </si>
  <si>
    <t>CR4 2LL</t>
  </si>
  <si>
    <t>ERECTION OF A 2 BED SELF-CONTAINED DWELLINGHOUSE</t>
  </si>
  <si>
    <t>15/P0786</t>
  </si>
  <si>
    <t>Land Adj.</t>
  </si>
  <si>
    <t>Herbert Road, Wimbledon</t>
  </si>
  <si>
    <t>SW19 3SQ</t>
  </si>
  <si>
    <t>ERECTION OF NEW END-OF-TERRACE, THREE STOREY DWELLINGHOUSE WITH ADDITIONAL BASEMENT LEVEL TO SIDE OF 21 HERBERT ROAD</t>
  </si>
  <si>
    <t>16/P1211</t>
  </si>
  <si>
    <t>Bayham Road, Morden</t>
  </si>
  <si>
    <t>SM4 5JQ</t>
  </si>
  <si>
    <t>ERECTION OF A 2 BED, END OF TERRACE DWELLINGHOUSE</t>
  </si>
  <si>
    <t>16/P1620</t>
  </si>
  <si>
    <t>Dora Road, Wimbledon Park</t>
  </si>
  <si>
    <t>SW19 7EZ</t>
  </si>
  <si>
    <t>DEMOLITION OF EXISTING BUNGALOW AND ERECTION OF 2 x SEMI-DEATACHED DWELLINGHOUSES</t>
  </si>
  <si>
    <t>16/P4618</t>
  </si>
  <si>
    <t>Coombe Lane, Raynes Park</t>
  </si>
  <si>
    <t>SW20 8ND</t>
  </si>
  <si>
    <t>CHANGE OF USE OF PART OF GROUND FLOOR AND UPPER FLOORS TO CREATE 2 x SELF-CONTAINED FLATS INCLUDING REAR ROOF EXTENSION, NEW SHOPFRONT, NEW EXTERNAL STAIRCASE AND ASSOCIATED EXTERNAL WORKS</t>
  </si>
  <si>
    <t>17/P0775</t>
  </si>
  <si>
    <t>SW19 3TH</t>
  </si>
  <si>
    <t>CONVERSION OF EXISTING DWELLINGHOUSE INTO 2 X SELF CONTAINED FLATS INVOLVING THE ERECTION OF A SINGLE STOREY REAR AND SIDE EXTENSION, FIRST FLOOR REAR EXTENSION AND REAR ROOF EXTENSION WITH BALCONY AND THE INSTALLATION OF 2 X ROOF LIGHTS TO THE FRONT ROOF SLOPE.</t>
  </si>
  <si>
    <t>17/P2372</t>
  </si>
  <si>
    <t>Neba House</t>
  </si>
  <si>
    <t>257d</t>
  </si>
  <si>
    <t>Burlington Road</t>
  </si>
  <si>
    <t>KT3 4NE</t>
  </si>
  <si>
    <t>PRIOR APPROVAL IN RESPECT OF THE PROPOSED CHANGE OF USE OF OFFICE SPACE (CLASS B1a) TO RESIDENTIAL (CLASS C3)</t>
  </si>
  <si>
    <t>17/P0433</t>
  </si>
  <si>
    <t>Land at and to the north of</t>
  </si>
  <si>
    <t>ERECTION OF 1 x 6 BED DWELLINGHOUSE WITH PARKING, INVOLVING THE PARTIAL DEMOLITION OF FORMER BLOSSOM HOUSE SCHOOL AND THE PARTIAL DEMOLITION AND REBUILD OF 12 THE DRIVE</t>
  </si>
  <si>
    <t>17/P2280</t>
  </si>
  <si>
    <t>Streatham Road</t>
  </si>
  <si>
    <t>SW16 6PB</t>
  </si>
  <si>
    <t>PRIOR APPROVAL IN RESPECT OF THE PROPOSED CHANGE OF USE FROM RETAIL (CLASS A1 AND A2) TO RESIDENTIAL (CLASS C3); ASSOCIATED WORKS</t>
  </si>
  <si>
    <t>Planning permission granted December 2017 Measures introduced through Business and Planning Act 2020 to provide for an extension to planning permissions and listed building consents which have lapsed or are due to lapse between 23 March and 31 December 2020. This extension will be to 1 May 2021.</t>
  </si>
  <si>
    <t>17/P3331</t>
  </si>
  <si>
    <t>Kingswood House</t>
  </si>
  <si>
    <t>31-39</t>
  </si>
  <si>
    <t>Miles Road, Mitcham</t>
  </si>
  <si>
    <t>CR4 3DA</t>
  </si>
  <si>
    <t>Addition of a third floor to existing mixed use building (following removal of plant room) to provide 4 x 1 bed flats, to enclose and extend the existing staircase to the rear, and amendments to existing parking arrangement with provision of cycle and refuse storage.</t>
  </si>
  <si>
    <t>17/P0657</t>
  </si>
  <si>
    <t>Land adj</t>
  </si>
  <si>
    <t>Walton Way, Mitcham</t>
  </si>
  <si>
    <t>CR4 1HQ</t>
  </si>
  <si>
    <t>ERECTION OF A TWO STOREY SIDE EXTENSION TO EXISTING PROPERTY INVOLVING EXCAVATION OF BASEMENT TO FORM 2 X SELF CONTAINED FLATS.</t>
  </si>
  <si>
    <t>16/P4140</t>
  </si>
  <si>
    <t>ERECTION OF A TWO STOREY 2 BED END OF TERRACE DWELLING AND REAR DORMER TO EXISTING DWELLING</t>
  </si>
  <si>
    <t>17/P3446</t>
  </si>
  <si>
    <t>Martin Way, Morden</t>
  </si>
  <si>
    <t>SM4 5AQ</t>
  </si>
  <si>
    <t>CONVERSION OF EXSITING SINGLE DWELLINGHOUSE INTO 2 x FLATS (COMPRISING 1 x 2 BED &amp; 1 x 3 BED FLATS) INVOLVING THE ERECTION OF A SINGLE STOREY REAR EXTENSION AND A REAR ROOF EXTENSION AND 3 ROOFLIGHTS TO THE FRONT ROOF SLOPE</t>
  </si>
  <si>
    <t>Planning permission granted in 2018 S106 signed October 2018</t>
  </si>
  <si>
    <t>18/P1052</t>
  </si>
  <si>
    <t>Lake Road, Wimbledon</t>
  </si>
  <si>
    <t>SW19 7EL</t>
  </si>
  <si>
    <t>DEMOLITION OF THE EXISITNG THREE BLOCKS OF FLATS AND ANCILLARY GARAGES AND REDEVELOPMENT OF THE SITE BY ERECTION OF A FOUR STOREY BLOCK OF 19 APPARTMENTS WITH BASEMENT LEVEL PARKING AND ERECTION OF 2  X SEMI-DETACHED HOUSES AND 2 X DETACHED HOUSES AT THE REAR OF THE SITE, TOGETHER WITH ASSOICATED ACCESS, PARKING AND LANDSCAPING WORKS.</t>
  </si>
  <si>
    <t>Planning permission granted July 2017 Measures introduced through Business and Planning Act 2020 to provide for an extension to planning permissions and listed building consents which have lapsed or are due to lapse between 23 March and 31 December 2020. This extension will be to 1 May 2021.</t>
  </si>
  <si>
    <t>16/P3531</t>
  </si>
  <si>
    <t>SW20 0SA</t>
  </si>
  <si>
    <t>DEMOLITION OF EXISTING DETACHED HOUSE AND ERECTION OF A SEMI-DETACHED PAIR OF 5 BEDROOM DWELLINGS INCLUDING BASEMENT ACCOMODATION TO BOTH DWELLINGS.</t>
  </si>
  <si>
    <t>17/P2025</t>
  </si>
  <si>
    <t>17A</t>
  </si>
  <si>
    <t>ERECTION OF A TWO STOREY 3 BED DWELLINGHOUSE WITH BASEMENT LEVEL AND ACCESS FROM HIGH CEDAR DRIVE</t>
  </si>
  <si>
    <t>17/P0916</t>
  </si>
  <si>
    <t>2D</t>
  </si>
  <si>
    <t>SW20 0EH</t>
  </si>
  <si>
    <t>DEMOLITION OF DWELLINGHOUSE AND ERECTION OF A NEW DETCAHED HOUSE WITH HABITABLE ROOMS IN ROOFSPACE AND BASEMENT LEVEL</t>
  </si>
  <si>
    <t>17/P1928</t>
  </si>
  <si>
    <t>SW19 4PT</t>
  </si>
  <si>
    <t xml:space="preserve">CONVERSION OF EXISTING 4 SELF-CONTAINED FLATS INTO SINGLE DWELLING HOUSE AS PER THE ORIGINAL CONSTRUCTION. </t>
  </si>
  <si>
    <t>17/P0599</t>
  </si>
  <si>
    <t>Bakery House</t>
  </si>
  <si>
    <t>1C</t>
  </si>
  <si>
    <t>CHANGE OF USE FROM UNDERCROFT CAR PARKING AREA TO 1 X ONE BEDROOM APARTMENT AND ASSOCIATED EXTERNAL COURTYARD INCLUDING LANDSCAPING AND SERVICING</t>
  </si>
  <si>
    <t>Planning permission granted June 2017 Measures introduced through Business and Planning Act 2020 to provide for an extension to planning permissions and listed building consents which have lapsed or are due to lapse between 23 March and 31 December 2020. This extension will be to 1 May 2021.</t>
  </si>
  <si>
    <t>17/P0706</t>
  </si>
  <si>
    <t>The Quadrant, Wimbledon Chase</t>
  </si>
  <si>
    <t>SW20 8SW</t>
  </si>
  <si>
    <t>ERECTION OF A SINGLE STOREY REAR EXTENSION PLUS ERECTION OF A SINGLE STOREY SELF CONTAINED DWELLING TO SIDE OF EXISTING HOUSE</t>
  </si>
  <si>
    <t>17/P1685</t>
  </si>
  <si>
    <t>MONKLEIGH ROAD, MORDEN</t>
  </si>
  <si>
    <t>SM4 4EL</t>
  </si>
  <si>
    <t>DEMOLITION OF EXISTING DOUBLE GARAGE AND ERECTION OF A TWO STOREY DETACHED SELF CONTAINED DWELLING.</t>
  </si>
  <si>
    <t>17/P0921</t>
  </si>
  <si>
    <t>SW19 1HL</t>
  </si>
  <si>
    <t>CONVERSION OF SINGLE DWELLINGHOUSE INTO 2 X SELF CONTAINED FLATS, INVOLVING THE ERECTION OF A REAR ROOF DORMER EXTENSION AND THE ERECTION OF A SINGLE STOREY EXTENSION.</t>
  </si>
  <si>
    <t>17/P1383</t>
  </si>
  <si>
    <t>Second Floor Offices, Durham House</t>
  </si>
  <si>
    <t>12-16</t>
  </si>
  <si>
    <t>Upper Green West</t>
  </si>
  <si>
    <t>CR4 3AA</t>
  </si>
  <si>
    <t>PRIOR APPROVAL IN RESPECT OF THE PROPOSED CHANGE OF USE OF SECOND FLOOR FROM OFFICE SPACE (CLASS B1a) TO RESIDENTIAL (C3)</t>
  </si>
  <si>
    <t>Started August 2020 - site preparation works in progress</t>
  </si>
  <si>
    <t>16/P4029</t>
  </si>
  <si>
    <t>SW20 0DG</t>
  </si>
  <si>
    <t>ERECTION OF A SINGLE STOREY DWELLINGHOUSE WITH BASEMENT LEVEL ACCOMMODATION</t>
  </si>
  <si>
    <t>Planning permission granted March 2017 Measures introduced through Business and Planning Act 2020 to provide for an extension to planning permissions and listed building consents which have lapsed or are due to lapse between 23 March and 31 December 2020. This extension will be to 1 May 2021.</t>
  </si>
  <si>
    <t>16/P3051</t>
  </si>
  <si>
    <t>28-30</t>
  </si>
  <si>
    <t>Palmerston Road, Wimbledon</t>
  </si>
  <si>
    <t>SW19 1PQ</t>
  </si>
  <si>
    <t xml:space="preserve">ERECTION OF 2 x 4 BEDROOM DWELLINGHOUSES </t>
  </si>
  <si>
    <t>Planning permission granted May 2017 Measures introduced through Business and Planning Act 2020 to provide for an extension to planning permissions and listed building consents which have lapsed or are due to lapse between 23 March and 31 December 2020. This extension will be to 1 May 2021.</t>
  </si>
  <si>
    <t>16/P0298</t>
  </si>
  <si>
    <t>DEMOLITION OF EXISTING BUILDING AND ERECTION OF THREE STOREY BUILDING (WITH ACCOMMODATION AT BASEMENT LEVEL AND WITHIN THE ROOFSPACE) COMPRISING 9 X 2 BED SELF CONTAINED FLATS TOGETHER WITH ASSOCIATED CAR PARKING AND LANDSCAPING</t>
  </si>
  <si>
    <t>17/P3574</t>
  </si>
  <si>
    <t>4 and 4a</t>
  </si>
  <si>
    <t>SW20 0RZ</t>
  </si>
  <si>
    <t>DEMOLITION OF 2 X EXISTING HOUSES AND ERECTION OF 3 x DETACHED DWELLINGHOUSES</t>
  </si>
  <si>
    <t>16/P3648</t>
  </si>
  <si>
    <t>ERECTION OF A TWO STOREY END OF TERRACE DWELLINGHOUSE</t>
  </si>
  <si>
    <t>18/P1167</t>
  </si>
  <si>
    <t>High Street Wimbledon</t>
  </si>
  <si>
    <t>SW19 5DX</t>
  </si>
  <si>
    <t>CONVERSION INTO 3 x SELF-CONTAINED FLATS INVOLVING THE ERECTION OF A FIRST AND SECOND FLOOR REAR EXTENSION, ERECTION OF A ROOF EXTENSION INVOLVING THE RAISING OF THE RIDGE HEIGHT, REPOSITIONING OF AIR HANDLING PLANT AND VENTILATION DUCTING AND THE INSTALLATION OF A NEW ROOFLIGHT TO SINGLE STOREY REAR EXTENSION WHICH SERVES RESTAURANT</t>
  </si>
  <si>
    <t>Planning permission granted September 2018</t>
  </si>
  <si>
    <t>18/P1938</t>
  </si>
  <si>
    <t>Thornton House</t>
  </si>
  <si>
    <t>Thornton Road</t>
  </si>
  <si>
    <t>SW19 4NQ</t>
  </si>
  <si>
    <t>PRIOR APPROVAL FOR CHANGE OF USE FROM OFFICE SPACE (CLASS B1a) TO RESIDENTIAL (CLASS C3) (10 FLATS)</t>
  </si>
  <si>
    <t>17/P4268</t>
  </si>
  <si>
    <t>Caithness Road, Mitcham</t>
  </si>
  <si>
    <t>CR4 2EY</t>
  </si>
  <si>
    <t>EXTENSION AND CONVERSION OF EXISTING DWELLINGHOUSE TO CREATE 1x 3 BED FLAT AND 1 x 1 BED FLAT</t>
  </si>
  <si>
    <t>16/P2810</t>
  </si>
  <si>
    <t>1 to 5</t>
  </si>
  <si>
    <t>Carnegie Place, Wimbledon</t>
  </si>
  <si>
    <t>SW19 5NG</t>
  </si>
  <si>
    <t>DEMOLITION OF 5 x HOUSES AND ERECTION OF 6 PART TWO, PART THREE STOREY WITH ACCOMMODATION AT BASEMENT LEVELS (EXISTING PEDESTRIAN ACCESS TO BE MAINTAINED)</t>
  </si>
  <si>
    <t>18/P0671</t>
  </si>
  <si>
    <t>South Park Road, Wimbledon</t>
  </si>
  <si>
    <t>SW19 8RR</t>
  </si>
  <si>
    <t>CONVERSION OF SINGLE DWELLINGHOUSE INTO 1 X 2 BED AND 1 X 3 BED  x SELF-CONTAINED FLATS. THE REPLACEMENT OF EXISTING CONSERVATORY WITH A SINGLE STOREY REAR EXTENSION.</t>
  </si>
  <si>
    <t>18/P2911</t>
  </si>
  <si>
    <t>Hood Road, West Wimbledon</t>
  </si>
  <si>
    <t>SW20 0SR</t>
  </si>
  <si>
    <t>DEMOLITION OF EXISTING HOUSE AND THE ERECTION OF A NEW DWELLINGHOUSE</t>
  </si>
  <si>
    <t>18/P2722</t>
  </si>
  <si>
    <t>ERECTION OF 4 BED, 2 STOREY, END OF TERRACE DWELLING WITH ACCOMMODATION AT ROOF LEVEL</t>
  </si>
  <si>
    <t>18/P1725</t>
  </si>
  <si>
    <t>Manor Way, Mitcham</t>
  </si>
  <si>
    <t>CR4 1EG</t>
  </si>
  <si>
    <t>ERECTION OF A TWO STOREY SIDE EXTENSION TO PROVIDE AN ADDITIONAL TWO BEDROOM DWELLING WITH NEW BOUNDARY FENCE TO TAMWORTH LANE AND A PARKING SPACE, CYCLE STORES AND BIN STORES TO THE REAR. 
SINGLE STOREY REAR EXTENSION TO THE EXISTING DWELLING AND REMODELLING PARKING AREA TO PROVIDE TWO PARKING SPACES, BIN STORE AND CYCLE STORES.</t>
  </si>
  <si>
    <t>18/P1058</t>
  </si>
  <si>
    <t>27-35</t>
  </si>
  <si>
    <t>West Barnes Lane, Raynes Park</t>
  </si>
  <si>
    <t>SW20 0BL</t>
  </si>
  <si>
    <t>REFURBISHMENT AND ENLARGEMENTOF 27-35 WEST BARNES LANE TO PROVIDE ADDITIONAL FLOORSPACE AND ANCILLARY FACILITIES IN CONNECTION WITH THE EXISTING GROUND FLOOR COMMERCIAL USES (USE CLASSES A3 (No 27 &amp; 29), A1 (No 31) AND SUI GENERIS COIN OPERATED LAUNDERETTE (No 31) AND MINI CAB (No 35)) AND 5 X FIRST FLOOR FLATS AND THE ERECTION OF TWO ADDITIONAL STOREYS ALONG WITH A REAR EXTENSION TO CREATE 8 x NEW SELF-CONTAINED FLATS.</t>
  </si>
  <si>
    <t>18/P1966</t>
  </si>
  <si>
    <t>4 Printers Yard</t>
  </si>
  <si>
    <t>90A</t>
  </si>
  <si>
    <t>SW19 1RH</t>
  </si>
  <si>
    <t>CONVERSION OF SINGLE LIVE/WORK UNIT INTO 2  X SELF-CONTAINED FLATS (1 X SPLIT-LEVEL, 3 BEDROOM UNIT AND 1 X 1 BEDROOM UNIT) INVOLVING INTERNAL AND EXTERNAL ALTERATIONS TO THE EXISITNG BUILDING.</t>
  </si>
  <si>
    <t>18/P0562</t>
  </si>
  <si>
    <t>ERECTION OF A ROOF EXTENSION COMPRISING OF 3 SELF CONTAINED UNITS 1 X STUDIO 2 X 1 BED</t>
  </si>
  <si>
    <t>18/P2990</t>
  </si>
  <si>
    <t>Alexandra House_x000D_</t>
  </si>
  <si>
    <t>Alexandra Road</t>
  </si>
  <si>
    <t>SW19 7JY</t>
  </si>
  <si>
    <t>PRIOR APPROVAL FOR CHANGE OF USE FROM OFFICES (CLASS B1) TO 12 RESIDENTIAL UNITS (CLASS C3)</t>
  </si>
  <si>
    <t>18/P0502</t>
  </si>
  <si>
    <t>Abbey Parade, Merton High Street, Colliers Wood</t>
  </si>
  <si>
    <t>ERECTION OF A FIRST FLOOR REAR EXTENSION TO EXISTING FLAT AND ERECTION OF ADDITIONAL STOREY AT ROOF LEVEL WITHIN A MANSARD ROOF EXTENSION TO PROVIDE 1X1 BED FLAT</t>
  </si>
  <si>
    <t>Not Started 19-20. Agent advised that the approved scheme planned to start on site Sept 2021. Applicants currently in discussions with planning officers to discharge pre-commencement conditions. Once discharged site development to commence straight away. 
Planning conditions for this scheme were discharged in early 2019, most recently the condition for the demolition and construction method plan and construction logistics plan (14 March 2019, ref 19/P0977). As part of preparing the 2018/09 Authority Monitoring Report, LBM officers contacted the applicants in November 2019 who confirmed their intention to progress site delivery within five years. Therefore this site has been included within Merton Council’s 5 year supply based on the live permission with discharged conditions for 99 homes. 
(FYI two mixed use schemes were submitted for two separate planning permissions which also covered the site:  “Scheme A” a mixed use scheme including 118 new homes (19/P1676) and “Scheme B” - a mixed use scheme including 124 new homes (19/P1675). Both were refused planning permission at Planning Committee in March 2020. )</t>
  </si>
  <si>
    <t>16/P1208</t>
  </si>
  <si>
    <t>579-589</t>
  </si>
  <si>
    <t>SW20 8SD</t>
  </si>
  <si>
    <t xml:space="preserve">DEMOLITION OF EXISTING BUILDINGS AND REDEVELOPMENT OF SITE TO PROVIDE OFFICES (1201 SQ.M - CLASS B1) AND RESIDENTIAL (99 UNITS - CLASS C3) ACCOMDATION IN BUILDINGS OF TWO - SIX STOREYS, PROVISION OF CAR PARKING (24 CARS, 12 DISABLED SPACES), CYCLE PARKING (224 SPACES), VEHICLE ACCESS, LANDSCAPING, PLANT AND ASSOCIATED WORKS.  </t>
  </si>
  <si>
    <t>18/P2966</t>
  </si>
  <si>
    <t>15 &amp; 16</t>
  </si>
  <si>
    <t>York Road</t>
  </si>
  <si>
    <t>SW19 8TP</t>
  </si>
  <si>
    <t>PRIOR APPROVAL FOR CHANGE OF USE FROM OFFICE (CLASS B1) TO RESIDENTIAL PROPERTY (CLASS C3)</t>
  </si>
  <si>
    <t>18/P0722</t>
  </si>
  <si>
    <t>Central Road, Morden</t>
  </si>
  <si>
    <t>SM4 5RG</t>
  </si>
  <si>
    <t>ERECTION OF A FIRST FLOOR SIDE/REAR EXTENSION AND A SINGLE-STOREY REAR EXTENSION IN CONNECTION WITH THE CREATION OF A NEW DWELLING</t>
  </si>
  <si>
    <t>18/P2943</t>
  </si>
  <si>
    <t>Rowan Road, Streatham</t>
  </si>
  <si>
    <t>SW16 5HX</t>
  </si>
  <si>
    <t>CONVERSION OF SINGLE DWELLING INTO 3 X SELF CONTAINED FLATS. INVOLVING THE ERECTION OF A SINGLE STOREY REAR EXTENSION, TWO STOREY SIDE EXTENSION, AND REAR ROOF EXTENSION</t>
  </si>
  <si>
    <t>17/P3218</t>
  </si>
  <si>
    <t>SW19 7AE</t>
  </si>
  <si>
    <t>ERECTION OF A 5 BEDROOM DETACHED DWELLINGHOUSE ARRANGED OVER FOUR FLOORS INCLUDING BASEMENT FRONTING WOODSIDE</t>
  </si>
  <si>
    <t>17/P3991</t>
  </si>
  <si>
    <t>49-55</t>
  </si>
  <si>
    <t xml:space="preserve">DEMOLITION OF 9 GARAGES AND CONSTRUCTION 1  X  2 BEDROOM DWELLING HOUSE WITH ASSOCIATED PARKING AND LANDSCAPING. </t>
  </si>
  <si>
    <t>18/P3478</t>
  </si>
  <si>
    <t>Gorringe Park Avenue</t>
  </si>
  <si>
    <t>CR4 2DG</t>
  </si>
  <si>
    <t>APPLICATION TO DETERMINE WHETHER  PRIOR APPROVAL IS REQUIRED FOR THE PROPOSED CHANGE OF USE OF BUILDING FROM RETAIL (CLASS A1) TO RESIDENTIAL (CLASS C3), CREATING 2 x 1 BED FLATS</t>
  </si>
  <si>
    <t>18/P2672</t>
  </si>
  <si>
    <t>Approach Road, Raynes Park</t>
  </si>
  <si>
    <t>SW20 8BA</t>
  </si>
  <si>
    <t>DEMOLITION OF STORAGE AREA AND THE ERECTION OF A TWO STOREY 1 BED DWELLINGHOUSE WITH AMENITY SPACE</t>
  </si>
  <si>
    <t>16/P2408</t>
  </si>
  <si>
    <t>Sheldrick Close, Colliers Wood</t>
  </si>
  <si>
    <t>SW19 2UG</t>
  </si>
  <si>
    <t xml:space="preserve">CONVERSION OF EXISTING SINGLE FAMILY DWELLING INTO 2 X SELF CONTAINED FLATS INVOLVING THE ERECTION OF FRONT AND REAR INFILL EXTENSIONS AND CONVERSION OF THE GARAGES INTO A HABITABLE ROOM.  </t>
  </si>
  <si>
    <t>18/P0290</t>
  </si>
  <si>
    <t>The Lodge</t>
  </si>
  <si>
    <t>SW19 7DU</t>
  </si>
  <si>
    <t>DEMOLITION OF EXISTING BUILDING AND ERECTION OF 2 X SEMI-DETACHED DWELLINGHOUSES (1 X FOUR BEDROOM AND 1 X FIVE BEDROOM) TOGTHER WITH ACCOMMODATION AT BASEMENT LEVEL AND WITHIN THE ROOF SPACE, FORMATION OF NEW VEHICULAR ACCESS AND ASSOCIATED LANDSCAPING (RESUBMISSION OF LBM PLANNING PERMISSION REF.15/P0080 (DATED 24/2/15) INVOLVING MINOR INTERNAL AND EXTERNAL CHANGES TO THE DESIGN OF THE HOUSES.</t>
  </si>
  <si>
    <t>18/P3546</t>
  </si>
  <si>
    <t>Melrose Avenue, Mitcham</t>
  </si>
  <si>
    <t>CR4 2EJ</t>
  </si>
  <si>
    <t xml:space="preserve">CONVERSION OF SINGLE DWELLING HOUSE INTO 2 x SELF CONTAINED FLATS. INVOLVING A SINGLE STOREY REAR EXTENSION, REAR ROOF EXTENSION AND INSTALLATION OF 2 x ROOF LIGHTS ON THE FRONT ROOF SLOPE. </t>
  </si>
  <si>
    <t>18/P2234</t>
  </si>
  <si>
    <t xml:space="preserve">Demolition of single dwellinghouse and erection of two storey, with basement levels and accommodation at roof level (accommodation across four floors), four bed, semi-detached pair (two dwellings), with two off-street parking spaces with associated crossovers and terraces to the rear. </t>
  </si>
  <si>
    <t>18/P2066</t>
  </si>
  <si>
    <t>Vectis Gardens, Tooting</t>
  </si>
  <si>
    <t>SW17 9RE</t>
  </si>
  <si>
    <t>CONSTRUCTION OF A SINGLE STOREY REAR EXTENSION AND SIDE EXTENSION WITH DORMER WINDOW TO THE PROPERTY AND THE CONSTRUCTION OF 1 X SELF CONTAINED FLAT ABOVE THE SIDE EXTENSION. THE PROPOSALS INCLUDED THE PROVISION OF PARKING, CYCLE STORAGE AND WASTE/RECYCLING SPACE TO THE FRONT OF THE REMODELLED AND CONVERTED PROPERTY.</t>
  </si>
  <si>
    <t>18/P2781</t>
  </si>
  <si>
    <t>St Mary's Road, Wimbledon</t>
  </si>
  <si>
    <t>SW19 7DF</t>
  </si>
  <si>
    <t>DEMOLITION OF EXISTING HOUSE AND CONSTRUCTION OF A NEW TWO STOREY DWELLINGHOUSE WITH ACCOMMODATION WITHIN THE ROOF SPACE AND AT BASEMENT LEVEL</t>
  </si>
  <si>
    <t>18/P3081</t>
  </si>
  <si>
    <t>Land rear of</t>
  </si>
  <si>
    <t>ERECTION OF A TWO STOREY DETACHED 2 BED DWELLING HOUSE WITH FIRST FLOOR HOME OFFICE/STUDY.</t>
  </si>
  <si>
    <t>18/P1073</t>
  </si>
  <si>
    <t>Ground Floor</t>
  </si>
  <si>
    <t>Morden Road, South Wimbledon</t>
  </si>
  <si>
    <t>SW19 3BP</t>
  </si>
  <si>
    <t>CHANGE OF USE FROM RESTAURANT (CLASS A3) TO TWO BEDROOMS SELF CONTAINED FLAT(CLASS C3)</t>
  </si>
  <si>
    <t>18/P3128</t>
  </si>
  <si>
    <t>SW19 8LY</t>
  </si>
  <si>
    <t>SINGLE STOREY REAR EXTENSION, REAR ROOF EXTENSION AND HIP TO GABLE EXTENSION  IN ADDITION TO THE CONVERSION OF SINGLE DWELLINGHOUSE TO FORM 3 x SELF CONTAINED FLATS</t>
  </si>
  <si>
    <t>Planning permission granted December 2018</t>
  </si>
  <si>
    <t>18/P3499</t>
  </si>
  <si>
    <t>DEMOLITION OF EXISTING HOUSE AND ERECTION OF NEW DETACHED DWELLINGHOUSE WITH BASEMENT LEVEL AND ROOMS IN ROOFSPACE</t>
  </si>
  <si>
    <t>18/P3673</t>
  </si>
  <si>
    <t>17/P4190</t>
  </si>
  <si>
    <t>SW19 8JZ</t>
  </si>
  <si>
    <t xml:space="preserve">CHANGE OF USE FROM STORAGE SPACE TO RESIDENTIAL UNIT INVOLVING ERECTION OF SINGLE STOREY REAR EXTENSION AND REAR ROOF EXTENSION. </t>
  </si>
  <si>
    <t>18/P0893</t>
  </si>
  <si>
    <t>Hatton Gardens, Mitcham</t>
  </si>
  <si>
    <t>CR4 4LJ</t>
  </si>
  <si>
    <t>CONVERSION OF SIDE EXTENSION INTO SELF CONTAINED FLATS AND REMODELLING THE ROOF OF THE SIDE EXTENSION</t>
  </si>
  <si>
    <t>18/P1598</t>
  </si>
  <si>
    <t>Land R/O</t>
  </si>
  <si>
    <t>10 to 12</t>
  </si>
  <si>
    <t>High Street Colliers Wood, Colliers Wood</t>
  </si>
  <si>
    <t>ERECTION OF 1 x 1 BED SINGLE STOREY DETACHED DWELLING WITH LANDSCAPING</t>
  </si>
  <si>
    <t>18/P3783</t>
  </si>
  <si>
    <t>Land Adjacent to</t>
  </si>
  <si>
    <t>ERECTION OF A PART SINGLE PART TWO STOREY SIDE EXTENSION TO  FORM 2 X SELF CONTAINED FLATS AT GROUND AND  FIRST FLOOR LEVEL</t>
  </si>
  <si>
    <t>18/P3622</t>
  </si>
  <si>
    <t>DEMOLITION OF BUILDING AND CONSTRUCTION OF A MIXED USE BUILDING CONTAINING 1 x 1BEDROOM FLAT &amp; 1x3  BEDROOM FLAT AND A COMMERCIAL UNIT ON THE GROUND FLOOR</t>
  </si>
  <si>
    <t>18/P3693</t>
  </si>
  <si>
    <t>Haydon Park Road</t>
  </si>
  <si>
    <t>SW19 8JH</t>
  </si>
  <si>
    <t>APPLICATION FOR PRIOR APPROVAL FOR CHANGE OF USE FROM EXISTING SHOP (CLASS A1) TO A TWO BEDROOM FLAT (CLASS C3)</t>
  </si>
  <si>
    <t>18/P3163</t>
  </si>
  <si>
    <t>Greenwood Road, Mitcham</t>
  </si>
  <si>
    <t>CR4 1PE</t>
  </si>
  <si>
    <t>ERECTION OF 1 x ONE BEDROOM BUNGALOW IN THE REAR GARDEN OF THE PROPERTY</t>
  </si>
  <si>
    <t>18/P3195</t>
  </si>
  <si>
    <t>CONVERSION OF SINGLE DWELLING INTO 2 x 1 BED SELF-CONTAINED FLATS, INVOLVING THE ERECTION OF A SINGLE STOREY SIDE/REAR EXTENSION</t>
  </si>
  <si>
    <t>18/P1909</t>
  </si>
  <si>
    <t>Links Avenue, Morden</t>
  </si>
  <si>
    <t>SM4 5AE</t>
  </si>
  <si>
    <t>ERECTION OF A TWO STOREY, 3 BED, END TERRACE DWELLING WITH ACCOMMODATION AT ROOF LEVEL AND A NEW VEHICLE CROSSOVER</t>
  </si>
  <si>
    <t>Planning permission granted January 2019</t>
  </si>
  <si>
    <t>18/P3733</t>
  </si>
  <si>
    <t xml:space="preserve">Garage Block
</t>
  </si>
  <si>
    <t>DEMOLITION OF SINGLE STOREY LOCK UP GARAGES (THREE BUILDINGS) AND THE ERECTION OF A NEW TWO STOREY DWELLING HOUSE WITH PROVISION OF CAR PARKING AND ASSOCIATED LANDSCAPING WORKS.</t>
  </si>
  <si>
    <t>18/P4168</t>
  </si>
  <si>
    <t>Tamworth Lane, Mitcham</t>
  </si>
  <si>
    <t>CR4 1DA</t>
  </si>
  <si>
    <t>DEMOLITION OF OUTBUILDING AND ERECTION OF A 2 BEDROOM DWELLINGHOUSE AT BASEMENT AND GROUND FLOOR LEVELS</t>
  </si>
  <si>
    <t>18/P2254</t>
  </si>
  <si>
    <t>Cavendish Road, Colliers Wood</t>
  </si>
  <si>
    <t>SW19 2EU</t>
  </si>
  <si>
    <t>DEMOLITION OF EXISTING GARAGES AND ERECTION OF A TWO STOREY, 2 BED DWELLINGHOUSE.</t>
  </si>
  <si>
    <t>18/P3998</t>
  </si>
  <si>
    <t>High Street, Wimbledon</t>
  </si>
  <si>
    <t>SW19 5EG</t>
  </si>
  <si>
    <t>ERECTION OF EXTENSIONS AT FIRST AND SECOND FLOOR LEVELS ABOVE EXISTING RETAIL UNIT TO PROVIDE 2 X 2 BEDROOM SELF-CONTAINED FLATS WITH ACCESS FROM HIGH STREET MEWS.</t>
  </si>
  <si>
    <t>18/P3794</t>
  </si>
  <si>
    <t>Edenvale Road, Mitcham</t>
  </si>
  <si>
    <t>CR4 2DP</t>
  </si>
  <si>
    <t>APPLICATION FOR A REAR ROOF EXTENSION IN CONJUNCTION WITH CONVERSION OF THE LOFT SPACE INTO A 1 BEDROOM, 1 PERSON DWELLING</t>
  </si>
  <si>
    <t>Planning permission granted February 2019</t>
  </si>
  <si>
    <t>18/P1164</t>
  </si>
  <si>
    <t>Pentlands Close, Mitcham</t>
  </si>
  <si>
    <t>CR4 1HW</t>
  </si>
  <si>
    <t>ERECTION OF 1 X TWO STOREY END OF TERRACE DWELLINGHOUSE.</t>
  </si>
  <si>
    <t>17/P3701</t>
  </si>
  <si>
    <t>Borough Road, Mitcham</t>
  </si>
  <si>
    <t>CR4 3DX</t>
  </si>
  <si>
    <t xml:space="preserve">ERECTION OF SINGLE STOREY BUNGALOW IN REAR GARDEN </t>
  </si>
  <si>
    <t>18/P4343</t>
  </si>
  <si>
    <t>SW19 7HS</t>
  </si>
  <si>
    <t>ERECTION OF NEW TWO STOREY DWELLINGHOUSE WITH PARTIAL BASEMENT LEVEL AND ROOMS IN ROOFSPACE &amp; ASSOCIATED LANDSCAPING, FOLLOWING DEMOLITION OF EXISTING DWELLING HOUSE.</t>
  </si>
  <si>
    <t>19/P0122</t>
  </si>
  <si>
    <t>Lower Downs Road, Raynes Park</t>
  </si>
  <si>
    <t>SW20 8QF</t>
  </si>
  <si>
    <t>CONVERSION OF SINGLE DWELLINGHOUSE INTO 2 x SELF-CONTAINED DWELLINGHOUSES, INVOLVING THE ERECTION OF A SIDE DORMER  ROOF EXTENSION, A SIDE PORCH AND THE REPLACEMENT OF EXISTING REAR EXTENSION</t>
  </si>
  <si>
    <t>18/P4341</t>
  </si>
  <si>
    <t>Woodland Way, Mitcham</t>
  </si>
  <si>
    <t>CR4 2DZ</t>
  </si>
  <si>
    <t>CONVERSION OF DWELLING HOUSE INTO 1 X  1 BED &amp; 1 X 3 BED SELF-CONTAINED FLATS INCLUDING A SINGLE STOREY REAR EXTENSION, FIRST FLOOR REAR EXTENSION, REAR ROOF EXTENSION WITH A JULIETTE BALCONY AND THE INSTALLATION OF 2 ROOF LIGHTS IN THE FRONT ROOF SLOPE</t>
  </si>
  <si>
    <t>Planning permission granted March 2019</t>
  </si>
  <si>
    <t>18/P3632</t>
  </si>
  <si>
    <t>KT3 4NL</t>
  </si>
  <si>
    <t>ERECTION OF 1 X ONE BEDROOM FLAT BY ADDING AN ADDITIONAL STOREY</t>
  </si>
  <si>
    <t>18/P1474</t>
  </si>
  <si>
    <t>Christchurch Close, Colliers Wood</t>
  </si>
  <si>
    <t>SW19 2NZ</t>
  </si>
  <si>
    <t>CONVERSION OF PROPERTY INTO 2 x SELF-CONTAINED FLATS INVOLVING THE ERECTION OF A HIP TO GABLE AND REAR ROOF DORMER EXTENSION, THE ERECTION OF A SINGLE STOREY REAR EXTENSION AND THE ERECTION OF A PART TWO STOREY PART SINGLE STOREY SIDE EXTENSION .</t>
  </si>
  <si>
    <t>17/P3691</t>
  </si>
  <si>
    <t>Whitford Gardens, Mitcham</t>
  </si>
  <si>
    <t>CR4 4AB</t>
  </si>
  <si>
    <t>CONVERSION OF EXISTING DWELLINGHOUSE TO FORM 1 x 3 BED FLAT AND 1 x 1 BED FLAT, INVOLVING THE DEMOLITION AND REPLACEMENT OF SINGLE STOREY REAR EXTENSION AND REAR ROOF EXTENSION.</t>
  </si>
  <si>
    <t>18/P4548</t>
  </si>
  <si>
    <t>Parkside Avenue, Wimbledon</t>
  </si>
  <si>
    <t>SW19 5ES</t>
  </si>
  <si>
    <t>DEMOLITION OF GARAGE AND OUTBUILDINGS (WITH RETENTION OF FORMER MOTOR HOUSE BUILDING) AND INCORPORATION OF FORMER MOTORHOUSE INTO A NEW DETACHED DWELLINGHOUSE.</t>
  </si>
  <si>
    <t>16/P3052</t>
  </si>
  <si>
    <t>Land Adj</t>
  </si>
  <si>
    <t>D</t>
  </si>
  <si>
    <t>Clarendon Road, Colliers Wood</t>
  </si>
  <si>
    <t>SW19 3DX</t>
  </si>
  <si>
    <t>DEMOLITION OF EXISTING GARAGE AND ERECTION OF A NEW 2 STOREY DWELLING INCLUDING PRIVATE AMENITY SPACE.</t>
  </si>
  <si>
    <t>18/P2424</t>
  </si>
  <si>
    <t>Monkleigh Road, Morden</t>
  </si>
  <si>
    <t>SM4 4EQ</t>
  </si>
  <si>
    <t>ERECTION OF A 1 X TWO BEDROOM DETACHED DWELLING </t>
  </si>
  <si>
    <t>19/P0276</t>
  </si>
  <si>
    <t xml:space="preserve">CONVERSION OF TAKE AWAY RESTAURANT (CLASS A5) TO 1 BEDROOM  RESIDENTIAL PROPERTY (CLASS C3) </t>
  </si>
  <si>
    <t>19/P0427</t>
  </si>
  <si>
    <t>Westway, Raynes Park</t>
  </si>
  <si>
    <t>SW20 9LX</t>
  </si>
  <si>
    <t>CONVERSION OF A SINGLE DWELLINGHOUSE INTO 2 x SELF-CONTAINED FLATS INVOLVING INTERNAL RECONFIGURATION</t>
  </si>
  <si>
    <t>18/P3533</t>
  </si>
  <si>
    <t>Ridgway Place, Wimbledon</t>
  </si>
  <si>
    <t>SW19 4EP</t>
  </si>
  <si>
    <t>DEMOLITION OF EXISTING DWELLING HOUSE AND ERECTION OF 2 X SEMI DETACHED HOUSES (WITH ACCOMMODATION AT BASEMENT LEVEL AND WITHIN THE ROOF SPACE) TOGTHER WITH PROVISION OF OFF-STREET PARKING AND ASSOCIATED LANDSCAPING.</t>
  </si>
  <si>
    <t>19/P0445</t>
  </si>
  <si>
    <t>Revelstoke Road</t>
  </si>
  <si>
    <t>SW18 5NJ</t>
  </si>
  <si>
    <t>APPLICATION TO DETERMINE WHETHER PRIOR APPROVAL IS REQUIRED IN RESPECT OF THE PROPOSED CHANGE OF USE OF GROUND FLOOR FROM SHOP (CLASS A1) TO RESIDENTIAL (CLASS C3)</t>
  </si>
  <si>
    <t>18/P3386</t>
  </si>
  <si>
    <t>Sherwood Park Road, Mitcham</t>
  </si>
  <si>
    <t>ERECTION OF A TWO STOREY (WITH BASEMENT LEVEL) END-OF-TERRACE PROPERTY COMPRISING 2 x SELF-CONTAINED FLATS</t>
  </si>
  <si>
    <t>18/P4357</t>
  </si>
  <si>
    <t>Haynt Walk, Raynes Park</t>
  </si>
  <si>
    <t>SW20 9NX</t>
  </si>
  <si>
    <t>ERECTION OF A TWO STOREY END OF TERRACE DWELLINGHOUSE WITH ASSOCIATED OFF STREET CAR PARKING</t>
  </si>
  <si>
    <t>19/P0714</t>
  </si>
  <si>
    <t>Central Road</t>
  </si>
  <si>
    <t>SM4 5SQ</t>
  </si>
  <si>
    <t>APPLICATION TO DETERMINE WHETHER PRIOR APPROVAL IS REQUIRED IN RESPECT OF THE PROPOSED CHANGE OF USE OF PART OF THE SITE FROM A SHOP (A1) TO A SINGLE DWELLING HOUSE (C3)</t>
  </si>
  <si>
    <t>19/P0597</t>
  </si>
  <si>
    <t>Flat 1</t>
  </si>
  <si>
    <t>Merton Hall Road, Wimbledon Chase</t>
  </si>
  <si>
    <t>SW19 3PR</t>
  </si>
  <si>
    <t>CONVERSION OF EXISTING GROUND FLOOR FLAT TO CREATE 1 x ONE BEDROOM FLAT AND 1 x STUDIO FLAT. DEMOLITION OF EXISTING REAR EXTENSION AND REPLACEMENT WITH FULL WIDTH SINGLE STOREY REAR EXTENSION.</t>
  </si>
  <si>
    <t>Planning permission granted April 2019</t>
  </si>
  <si>
    <t>18/P1418</t>
  </si>
  <si>
    <t>Melrose Avenue, Wimbledon Park</t>
  </si>
  <si>
    <t>SW19 8AU</t>
  </si>
  <si>
    <t>CONVERSION OF A SINGLE 4 BEDROOM DWELLINGHOUSE INTO 2 X SELF CONTAINED FLATS  (1 X 3 BEDROOM DWELLING ON THE UPPER FLOOR AND 1 X 2 BEDROOM DWELLING ON THE GROUND FLOOR) INCORPORATING REAR TERRACE AT SECOND FLOOR LEVEL.</t>
  </si>
  <si>
    <t>19/P0146</t>
  </si>
  <si>
    <t>SM4 4AJ</t>
  </si>
  <si>
    <t xml:space="preserve">CHANGES TO THE SHOP FRONT, ERECTION OF A SINGLE STOREY REAR EXTENSION AND A REAR ROOF EXTENSION TO CREATE 2 ADDITIONAL SELF-CONTAINED FLATS </t>
  </si>
  <si>
    <t>19/P0581</t>
  </si>
  <si>
    <t>591-595</t>
  </si>
  <si>
    <t>Kingston Road</t>
  </si>
  <si>
    <t xml:space="preserve">APPLICATION TO DETERMINE WHETHER PRIOR APPROVAL IS REQUIRED IN RESPECT OF THE PROPOSED CHANGE OF USE FROM OFFICE SPACE (CLASS B1a) TO RESIDENTIAL (CLASS C3) </t>
  </si>
  <si>
    <t>Demolitions</t>
  </si>
  <si>
    <t>17/P1718</t>
  </si>
  <si>
    <t>Ravensbury Estate</t>
  </si>
  <si>
    <t>19/P0125</t>
  </si>
  <si>
    <t>The Crescent, Wimbledon Park</t>
  </si>
  <si>
    <t>SW19 8AN</t>
  </si>
  <si>
    <t>CREATION OF 4 x SELF-CONTAINED FLATS INVOLVING THE ERECTION OF A PART SINGLE, PART TWO STOREY REAR EXTENSION, ERECTION OF A REAR ROOF EXTENSION</t>
  </si>
  <si>
    <t>19/P0369</t>
  </si>
  <si>
    <t>SW19 8DZ</t>
  </si>
  <si>
    <t>ERECTION OF A SINGLE STOREY REAR AND SIDE EXTENSION IN CONNECTION WITH CONVERSION OF PROPERTY INTO TWO SELF-CONTAINED FLATS (1 X 2 BED &amp; 1 X 3 BED)</t>
  </si>
  <si>
    <t>19/P0829</t>
  </si>
  <si>
    <t>Abbotts Road, Mitcham</t>
  </si>
  <si>
    <t>CR4 1JP</t>
  </si>
  <si>
    <t>DEMOLITION OF GARAGE AND ERECTION OF A DETACHED 4 BED DWELLINGHOUSE</t>
  </si>
  <si>
    <t>18/P4284</t>
  </si>
  <si>
    <t>Hartfield Crescent, Wimbledon</t>
  </si>
  <si>
    <t>SW19 3SD</t>
  </si>
  <si>
    <t>ERECTION OF 1 BEDROOM TOWNHOUSE</t>
  </si>
  <si>
    <t>19/P1136</t>
  </si>
  <si>
    <t>Springfield Road, Wimbledon</t>
  </si>
  <si>
    <t>SW19 7AL</t>
  </si>
  <si>
    <t>CONVERSION OF 2X SELF CONTAINED FLATS INTO ONE DWELLING HOUSE</t>
  </si>
  <si>
    <t>19/P0172</t>
  </si>
  <si>
    <t xml:space="preserve">Charlton House
</t>
  </si>
  <si>
    <t>Murray Road, Wimbledon Village</t>
  </si>
  <si>
    <t>SW19 4PF</t>
  </si>
  <si>
    <t>CONVERSION OF THREE FLATS INTO A SINGLE DWELLINGHOUSE (ORIGINAL USE) INCLUDING DEMOLITION OF THREE GARAGES TO REAR, NEW LANDSCAPING, ALTERATION TO EXISTING DOOR, NEW DOOR WITH CANOPY, NEW WINDOW ON FRONTAGE AND ERECTION OF HIPPED ROOF ABOVE FLAT ROOF SIDE EXTENSION</t>
  </si>
  <si>
    <t>Planning permission granted May 2019 Planning conditions discharged throughout 2019</t>
  </si>
  <si>
    <t>18/P2207</t>
  </si>
  <si>
    <t>CHANGE OF USE FROM PUBLIC HOUSE TO GROUND FLOOR RETAIL (A1 USE) WITH 9 x FLATS ABOVE (COMPRISING 6 x 1 BED AND 3 x 2 BED FLATS) (C3 USE), INCLUDING DEMOLITION OF EXISTING TAXI HIRE BUSINESS WITHIN CURTILAGE</t>
  </si>
  <si>
    <t>Planning permission granted June 2019</t>
  </si>
  <si>
    <t>19/P1603</t>
  </si>
  <si>
    <t>Heaton Road, Mitcham</t>
  </si>
  <si>
    <t>CR4 2BW</t>
  </si>
  <si>
    <t xml:space="preserve">CONVERSION OF A SINGLE DWELLINGHOUSE INTO 1 x THREE BEDROOM AND 1 x ONE BEDROOM FLATS. </t>
  </si>
  <si>
    <t>15/P3293</t>
  </si>
  <si>
    <t xml:space="preserve">Rose Court
</t>
  </si>
  <si>
    <t>Woodside, Wimbledon</t>
  </si>
  <si>
    <t>SW19 7AN</t>
  </si>
  <si>
    <t xml:space="preserve">DEMOLITION OF EXISTING APARTMENT BLOCK AND REDEVELOPMENT OF SITE TO CREATE A FIVE STOREY BUILDING COMPRISING 9 APARTMENTS (3 x 1 BED, 5 x 2 BED AND 1 x 3 BED FLATS). </t>
  </si>
  <si>
    <t>19/P1496</t>
  </si>
  <si>
    <t xml:space="preserve">ERECTION OF A THREE BEDROOM DWELLINGHOUSE WITH ASSOCIATED OFF STREET PARKING, SECURE BICYCLE PARKING AND REFUSE STORAGE </t>
  </si>
  <si>
    <t>19/P1557</t>
  </si>
  <si>
    <t>SW19 7HT</t>
  </si>
  <si>
    <t>DEMOLITION OF THE EXISTING HOUSE AND CONSTRUCTION OF A NEW TWO STOREY DWELLINGHOUSE WITH ROOMS IN ROOF SPACE AND BASEMENT.</t>
  </si>
  <si>
    <t>19/P1678</t>
  </si>
  <si>
    <t>Oldfield House</t>
  </si>
  <si>
    <t>Oldfield Road, Wimbleon</t>
  </si>
  <si>
    <t>SW19 4SD</t>
  </si>
  <si>
    <t xml:space="preserve">CONVERSION OF SINGLE PROPERTY INTO 2 x SELF-CONTAINED DWELLINGS INVOLVING THE ERECTION OF A THREE STOREY REAR AND SIDE EXTENSION </t>
  </si>
  <si>
    <t>Planning permission granted August 2019</t>
  </si>
  <si>
    <t>19/P2424</t>
  </si>
  <si>
    <t>APPLICATION FOR CHANGE OF USE FROM RETAIL (CLASS A1) TO RESIDENTIAL (CLASS C3) AND CONVERTING THE EXISTING FIRST FLOOR MAISONETTE TO FORM 1 x 4 BED DWELLINGHOUSE</t>
  </si>
  <si>
    <t>19/P0419</t>
  </si>
  <si>
    <t>1-1A</t>
  </si>
  <si>
    <t>DEMOLITION OF TWO STOREY ONE BEDROOM DWELLING, OUTBUILDING AND DOUBLE GARAGE, CONSTRUCTION OF NEW TWO STOREY, FIVE BEDROOM DWELLING, DEMOLITION OF SINGLE STOREY REAR EXTENSION OF EXISTING DWELLING AND CONSTRUCTION OF NEW SINGLE STOREY REAR EXTENSION AND REAR ROOF EXTENSION.</t>
  </si>
  <si>
    <t>19/P0420</t>
  </si>
  <si>
    <t>DEMOLITION OF EXISTING DETACHED HOUSE AND ERECTION OF 1 X THREE STOREY DETACHED DWELLING WITH BASEMENT, ASSOCIATED PARKING AND LANDSCAPING</t>
  </si>
  <si>
    <t>19/P3842</t>
  </si>
  <si>
    <t>Ebenezer Walk, Streatham</t>
  </si>
  <si>
    <t>SW16 5SZ</t>
  </si>
  <si>
    <t xml:space="preserve">DEMOLITION OF EXISTING GARAGE AND ERECTION OF A NEW DWELLING. </t>
  </si>
  <si>
    <t>Planning permission granted October 2019</t>
  </si>
  <si>
    <t>17/P1362</t>
  </si>
  <si>
    <t>Chalgrove Avenue, Morden</t>
  </si>
  <si>
    <t>SM4 5RB</t>
  </si>
  <si>
    <t>CONVERSION OF SINGLE DWELLINGHOUSE INTO 2 x SELF-CONTAINED FLATS, INVOLVING THE ERECTION OF A SINGLE STOREY REAR EXTENSION, REAR CARPORT, TWO STOREY SIDE EXTENSION PLUS ERECTION OF A REAR ROOF EXTENSION</t>
  </si>
  <si>
    <t>19/P0179</t>
  </si>
  <si>
    <t>DEMOLITION OF OUTBUILDING AND ERECTION OF A 3 BED DWELLINGHOUSE WITH ASSOCIATED GARDEN SPACE</t>
  </si>
  <si>
    <t>19/P0140</t>
  </si>
  <si>
    <t>Parkside Gardens, Wimbledon</t>
  </si>
  <si>
    <t>SW19 5EY</t>
  </si>
  <si>
    <t>PART DEMOLITION OF EXISTING BUILDING (RETENTION OF DWELLING FAÇADE) AND ERECTION OF A REPLACEMENT 2 STOREY  DWELLINGHOUSE INCLUDING ACCOMMODATION AT ROOF AND BASEMENT LEVELS, CAR LIFT IN FRONT GARDEN AND NEW FRONT BOUNDARY TREATMENT.</t>
  </si>
  <si>
    <t>19/P1852</t>
  </si>
  <si>
    <t>SW19 2TG</t>
  </si>
  <si>
    <t>19/P2448</t>
  </si>
  <si>
    <t>SW19 1LT</t>
  </si>
  <si>
    <t>CONVERSION OF EXISTING DWELLINGHOUSE INTO 1 x 2 BEDROOM AND 1 x 3 BEDROOM FLATS, INVOLVING ERECTION OF MANSARD ROOF EXTENSION AND PART SINGLE/PART TWO STOREY REAR EXTENSION TOGETHER WITH ASSOCIATED LANDSCAPING WORKS.</t>
  </si>
  <si>
    <t>18/P4148</t>
  </si>
  <si>
    <t>Land to the rear of</t>
  </si>
  <si>
    <t>Amity Grove, Raynes Park</t>
  </si>
  <si>
    <t>SW20 0LJ</t>
  </si>
  <si>
    <t xml:space="preserve">ERECTION OF A TWO STOREY BUILDING COMPRISING OF 3 x RESIDENTIAL UNITS WITH ASSOCIATED LANDSCAPING AND CYCLE PARKING. </t>
  </si>
  <si>
    <t>19/P0544</t>
  </si>
  <si>
    <t>Maria Court</t>
  </si>
  <si>
    <t>Commonside West, Mitcham</t>
  </si>
  <si>
    <t>CR4 4HA</t>
  </si>
  <si>
    <t xml:space="preserve">ERECTION OF A ROOFTOP EXTENSION TO FORM A TWO BEDROOM SELF-CONTAINED FLAT, EXTERNALLY CLAD WITH DARK GREY ZINC CLADDING TO MATCH THE EXISTING. (AMENDED) </t>
  </si>
  <si>
    <t>19/P3181</t>
  </si>
  <si>
    <t>Sherwood Park Road</t>
  </si>
  <si>
    <t>CR4 1NB</t>
  </si>
  <si>
    <t>APPLICATION TO DETERMINE WHETHER PRIOR APPROVAL IS REQUIRED IN RESPECT OF THE PROPOSED CHANGE OF USE FROM RETAIL (CLASS A1) TO DWELLINGHOUSE (CLASS C3)</t>
  </si>
  <si>
    <t>19/P2462</t>
  </si>
  <si>
    <t>SW19 7BZ</t>
  </si>
  <si>
    <t xml:space="preserve">DEMOLITION OF EXISTING DETACHED DOUBLE GARAGE WITH FLAT ABOVE  AND THE ERECTION OF 2 x SEMI DETACHED 5 BED DWELLINGHOUSES, WITH BASEMENT LEVEL AND ROOMS IN ROOFSPACE. </t>
  </si>
  <si>
    <t>19/P2714</t>
  </si>
  <si>
    <t>SW20 8DT</t>
  </si>
  <si>
    <t>CONVERSION OF DWELLING INTO 2 x SELF-CONTAINED FLATS, INVOLVING THE ERECTION OF A REAR ROOF EXTENSION WITH BALCONY TO FIRST FLOOR FLAT</t>
  </si>
  <si>
    <t>19/P2612</t>
  </si>
  <si>
    <t xml:space="preserve">ERECTION OF A 1 STOREY DWELLINGHOUSE TO REAR, WITH ASSOCIATED REFUSE STORAGE AND CYCLE AND VEHICLE PARKING. </t>
  </si>
  <si>
    <t>19/P2899</t>
  </si>
  <si>
    <t>CR4 1JZ</t>
  </si>
  <si>
    <t>CONVERSION OF DWELLINGHOUSE TO CREATE 1 x THREE BEDROOM AND 1 x ONE BEDROOM SELF CONTAINED FLATS.</t>
  </si>
  <si>
    <t>19/P1966</t>
  </si>
  <si>
    <t>Shaftsbury House_x000D_</t>
  </si>
  <si>
    <t>SW20 0LI</t>
  </si>
  <si>
    <t>ERECTION OF AN ADDITIONAL FLOOR TO CREATE 3 X 1 BED FLATS, EXTERNAL ALTERATIONS TO FACADE INCLUDING CLADDING, ADDITION OF BALCONIES, RECONSTRUCTION OF PLANT ROOM ON ROOF, AMENDMENTS TO DOOR AND WINDOW OPENINGS, LANDSCAPING AND ASSOCIATED WORKS IN CONNECTION WITH LBM REF. 17/P4083 FOR THE PRIOR APPROVAL FOR CHANGE USE OF OFFICE SPACE (CLASS B1a) TO PROVIDE 11 RESIDENTIAL UNITS (CLASS C3).</t>
  </si>
  <si>
    <t>18/P2948</t>
  </si>
  <si>
    <t>Ridgway, Wimbledon</t>
  </si>
  <si>
    <t>SW19 4SS</t>
  </si>
  <si>
    <t>ERECTION OF FIRST AND SECOND FLOOR REAR EXTENSIONS  (OVER EXISTING REAR EXTENSION), ERECTION OF SIDE INFILL EXTENSION OVER EXISISTING ALLEYWAY, ROOF INFILL EXTENSION AND ERECTION OF NEW FRONT DORMER WINDOW IN CONNECTION WITH INTERNAL ALTERATIONS TO FORM FIVE APARTMENTS</t>
  </si>
  <si>
    <t>Planning permission granted December 2019</t>
  </si>
  <si>
    <t>19/P3434</t>
  </si>
  <si>
    <t>Workshop North Of</t>
  </si>
  <si>
    <t>SW17 9QX</t>
  </si>
  <si>
    <t>CHANGE OF USE FROM STORAGE (CLASS B8) TO RESIDENTIAL (CLASS C3) TO CREATE 1 x 1 BED HOUSE INCLUDING THE ERECTION OF EXTENSIONS AT GROUND AND FIRST FLOOR LEVEL &amp; ALTERATIONS TO THE ROOF HEIGHT AND SLOPE.</t>
  </si>
  <si>
    <t>19/P3468</t>
  </si>
  <si>
    <t>Holmhurst Court_x000D_</t>
  </si>
  <si>
    <t>CHANGE OF USE FROM KITCHEN AND DINING AREA INTO A SELF-CONTAINED 1 BED FLAT (CLASS C3)</t>
  </si>
  <si>
    <t>18/P2625</t>
  </si>
  <si>
    <t>Belvedere Drive, Wimbledon</t>
  </si>
  <si>
    <t>SW19 7DG</t>
  </si>
  <si>
    <t>DEMOLITION OF EXISTING HOUSE AND CONSTRUCTION OF A NEW DWELLING HOUSE INCLUDING NEW BASEMENT (RENEWAL OF LBM 15/P1087)</t>
  </si>
  <si>
    <t>19/P2945</t>
  </si>
  <si>
    <t>SW19 2DX</t>
  </si>
  <si>
    <t xml:space="preserve">ERECTION OF A SINGLE STOREY EXTENSION TO EXISTING GROUND FLOOR FLAT (KNOWN AS 9C CLARENDON ROAD) INCLUDING ALTERATIONS TO ELEVATIONS (DOORS AND WINDOWS). DEMOLITION OF EXISTING GARAGE AND ERECTION OF A NEW TWO STOREY DWELLINGHOUSE WITH PRIVATE COURTYARD. </t>
  </si>
  <si>
    <t>19/P1173</t>
  </si>
  <si>
    <t>Kenilworth Avenue, Wimbledon</t>
  </si>
  <si>
    <t>SW19 7LP</t>
  </si>
  <si>
    <t>ERECTION OF A 2 BED DWELLINGHOUSE WITH BASEMENT</t>
  </si>
  <si>
    <t>19/P3850</t>
  </si>
  <si>
    <t>DEMOLITION OF THE EXISTING HOUSE AND ERECTION OF A NEW TWO STOREY DWELLINGHOUSE WITH ROOMS IN ROOF SPACE</t>
  </si>
  <si>
    <t>Planning permission granted January 2020</t>
  </si>
  <si>
    <t>19/P4029</t>
  </si>
  <si>
    <t>SW19 4RA</t>
  </si>
  <si>
    <t>CONVERSION OF BUILDING FROM BEDSITS TO 2 x SELF-CONTAINED DWELLINGS, INVOLVING REMOVAL OF EXTERNAL STAIRCASE AND REAR EXTENSION, FORMATION OF NEW ENTRANCE IN EAST ELEVATION AND INSTALLATION OF NEW WINDOWS TO FLANK WALLS</t>
  </si>
  <si>
    <t>19/P4124</t>
  </si>
  <si>
    <t>Martin Way, Raynes Park</t>
  </si>
  <si>
    <t>SW20 9BU</t>
  </si>
  <si>
    <t xml:space="preserve">CONVERSION OF SEMI-DETACHED SINGLE FAMILY DWELLINGHOUSE TO 1 x 3 BED AND 1 X 2 BED FLATS. </t>
  </si>
  <si>
    <t>19/P1235</t>
  </si>
  <si>
    <t>Land Adjacent to _x000D_</t>
  </si>
  <si>
    <t>Mostyn Road, Merton Park</t>
  </si>
  <si>
    <t>SW19 3LS</t>
  </si>
  <si>
    <t>ERECTION OF A 1 BED, SINGLE STOREY DETACHED DWELLINGHOUSE. RESURFACING OF EXISTING ACCESS ROUTES AND ASSOCIATED SECURITY GATES.</t>
  </si>
  <si>
    <t>19/P4086</t>
  </si>
  <si>
    <t xml:space="preserve">CHANGE OF USE OF GROUNDFLOOR RETAIL UNIT FROM NEWSAGENTS (CLASS A1) TO RESIDENTIAL (CLASS C3) TO CREATE ONE DWELLINGHOUSE WITH THE EXISTING DWELLING ABOVE, AND THE ERECTION OF A FIRST FLOOR REAR EXTENSION. </t>
  </si>
  <si>
    <t>19/P1981</t>
  </si>
  <si>
    <t>SW19 8NP</t>
  </si>
  <si>
    <t>DEMOLITION OF GARAGE AND ERECTION OF A 3 STOREY SIDE EXTENSION AND TWO STOREY REAR EXTENSION IN CONNECTION WITH THE REFURBISHMENT/CONVERSION OF THE PROPERTY (CONTIANING 4 EXISITNG FLATS) TO PROVIDE 3 ADDITIONAL FLATS (TOTAL 7 FLATS).</t>
  </si>
  <si>
    <t>19/P3474</t>
  </si>
  <si>
    <t>Gorringe Park Avenue, Mitcham</t>
  </si>
  <si>
    <t>CR4 2DH</t>
  </si>
  <si>
    <t>CONVERSION OF SINGLE DWELLINGHOUSE INTO 4 X FLATS INVOLVING THE ERECTION OF A DOUBLE STOREY REAR AND SIDE EXTENSION, ROOF EXTENSION WITH REAR AND SIDE DORMER, 4 X ROOFLIGHTS TO THE FRONT ROOF SLOPE WITH REFUSE AND CYCLE FACILITIES</t>
  </si>
  <si>
    <t>19/P2708</t>
  </si>
  <si>
    <t>Florence Road, Wimbledon</t>
  </si>
  <si>
    <t>SW19 8TN</t>
  </si>
  <si>
    <t>CONVERSION OF ROOF SPACE AND ERECTION OF REAR ROOF EXTENSION TO CONTAIN 2 X ONE BEDROOM FLAT</t>
  </si>
  <si>
    <t>19/P4145</t>
  </si>
  <si>
    <t>SW19 1PG</t>
  </si>
  <si>
    <t>CONVERSION OF 2 x FLATS INTO A SINGLE DWELLINGHOUSE</t>
  </si>
  <si>
    <t>19/P3715</t>
  </si>
  <si>
    <t>Lingfield Road, Wimbledon</t>
  </si>
  <si>
    <t>SW19 4PZ</t>
  </si>
  <si>
    <t>DEMOLITION OF EXISTING GARAGE AND ERECTION OF A THREE BEDROOM DWELLINGHOUSE, INVOLVING EXTENSION TO EXISTING BASEMENT.</t>
  </si>
  <si>
    <t>19/P1550</t>
  </si>
  <si>
    <t>Mitcham Park, Mitcham</t>
  </si>
  <si>
    <t>CR4 4EN</t>
  </si>
  <si>
    <t xml:space="preserve">CONVERSION OF SINGLE DWELLINGHOUSE TO FORM 1 X 3 BED, 1 X 2 BED &amp; 2 X 1 BED SELF CONTAINED FLATS, INVOLDING THE ERECTION OF A REAR ROOF EXTENSION, EXTERNAL TIMBER STAIRCASE TO SIDE AND OTHER ALTERATIONS. </t>
  </si>
  <si>
    <t>19/P2070</t>
  </si>
  <si>
    <t>West Barnes Lane, New Malden</t>
  </si>
  <si>
    <t>KT3 6NB</t>
  </si>
  <si>
    <t>GROUND FLOOR REAR EXTENSION TO PROVIDE 2x 1BED SELF-CONTAINED UNITS INVOLVING INTERNAL ALTERATIONS TO RETAIL UNIT AND SHOP FRONT ALTERATIONS; AND THE ERECTION OF A REAR ROOF DORMER.</t>
  </si>
  <si>
    <t>19/P0790</t>
  </si>
  <si>
    <t>Land At Rear Of</t>
  </si>
  <si>
    <t>SW19 8AD</t>
  </si>
  <si>
    <t>ERECTION OF A TWO AND A HALF STOREY THREE BEDROOM DWELLINGHOUSE.</t>
  </si>
  <si>
    <t>19/P3302</t>
  </si>
  <si>
    <t>Hazelwood Avenue, Morden</t>
  </si>
  <si>
    <t>SM4 5RR</t>
  </si>
  <si>
    <t xml:space="preserve">DEMOLITION OF EXISTING DETACHED GARAGE AND ERECTION OF A 2 STOREY (WITH ROOF LEVEL)  END OF TERRACE 4 BED DWELLINGHOUSE. </t>
  </si>
  <si>
    <t>Planning permission granted February 2020</t>
  </si>
  <si>
    <t>19/P4255</t>
  </si>
  <si>
    <t>Wandle Road, Morden</t>
  </si>
  <si>
    <t>SM4 6AF</t>
  </si>
  <si>
    <t xml:space="preserve">ERECTION OF FRONT PORCH AND EXTERNAL &amp; INTERNAL ALTERATIONS TO BUILDING TO REINSTATE THE LAYOUT OF THE BUILDING AS A DWELLINGHOUSE </t>
  </si>
  <si>
    <t>20/P0028</t>
  </si>
  <si>
    <t>Leopold Road, Wimbledon</t>
  </si>
  <si>
    <t>SW19 7JD</t>
  </si>
  <si>
    <t>CHANGE OF USE FROM CHILDCARE (CLASS D1 USE) TO DWELLING HOUSE (CLASS C3 USE).</t>
  </si>
  <si>
    <t>19/P3907</t>
  </si>
  <si>
    <t>CR4 2HZ</t>
  </si>
  <si>
    <t xml:space="preserve">CONVERSION OF SINGLE DWELLINGHOUSE INTO 3 x SELF-CONTAINED FLATS (1X3B AND 2X1B), INVOLVING THE ERECTION OF A TWO STOREY SIDE EXTENSION, SINGLE STOREY REAR EXTENSION AND PROVISION OF BIN AND CYCLE STORES. </t>
  </si>
  <si>
    <t>20/P0149</t>
  </si>
  <si>
    <t>Dorset Road, Merton Park</t>
  </si>
  <si>
    <t>SW19 3HE</t>
  </si>
  <si>
    <t xml:space="preserve">CONVERSION OF 2 x FLATS INTO A SINGLE DWELLINGHOUSE </t>
  </si>
  <si>
    <t>20/P1608</t>
  </si>
  <si>
    <t>St James' Road, Mitcham</t>
  </si>
  <si>
    <t>CR4 2DE</t>
  </si>
  <si>
    <t xml:space="preserve">APPLICATION FOR A CERTIFICATE OF LAWFULNESS FOR THE
EXISITNG USE OF THE PROPERTY AS 2 x SELF-CONTAINED FLATS. </t>
  </si>
  <si>
    <t>12/P0408</t>
  </si>
  <si>
    <t>Parkside, Wimbledon</t>
  </si>
  <si>
    <t>SW19 5NB</t>
  </si>
  <si>
    <t>DEMOLITION OF EXISTING DWELLINGHOUSE AND ERECTION OF NEW TWO-STOREY DETACHED 10 BED DWELLINGHOUSE WITH BASEMENT LEVEL AND ROOMS IN ROOFSPACE, WITH ASSOCIATED LANDSCAPING (12/P0408) AND APPLICATION FOR CONSERVATION AREA CONSENT (12/P0410).</t>
  </si>
  <si>
    <t>09/P1303</t>
  </si>
  <si>
    <t>Bathgate Road</t>
  </si>
  <si>
    <t>SW19 5PN</t>
  </si>
  <si>
    <t xml:space="preserve">Detached house involving demolition of existing house </t>
  </si>
  <si>
    <t>13/P3089</t>
  </si>
  <si>
    <t>DEMOLITION OF EXISTING DWELLING AND CONSTRUCTION OF A NEW DWELLING WITH BASEMENT.</t>
  </si>
  <si>
    <t>15/P0740</t>
  </si>
  <si>
    <t>SW19 7HU</t>
  </si>
  <si>
    <t>DEMOLITION OF EXISTING BUILDING WITHIN CONSERVATION AREA AND ERECTION OF A TWO STOREY HOUSE WITH BASEMENT LEVEL AND ROOFTOP PAVILLION</t>
  </si>
  <si>
    <t>15/P3347</t>
  </si>
  <si>
    <t>Church Hill, Wimbledon Park</t>
  </si>
  <si>
    <t>SW19 7BN</t>
  </si>
  <si>
    <t>DEMOLITION OF EXISTING DWELLING HOUSE AND ERECTION OF A 6 BEDROOM DWELLING HOUSE INCLUDING BASEMENT CONSTRUCTION.</t>
  </si>
  <si>
    <t>16/P1901</t>
  </si>
  <si>
    <t>Copse Hill, West Wimbledon</t>
  </si>
  <si>
    <t>SW20 0NL</t>
  </si>
  <si>
    <t>DEMOLITION OF EXISTING DWELLING AND THE ERECTION OF A 2 STOREY DWELLINGHOUSE WITH BASEMENT LEVEL AND ROOMS IN ROOFSPACE</t>
  </si>
  <si>
    <t>15/P4601</t>
  </si>
  <si>
    <t>Beltane Drive, Wimbledon Park</t>
  </si>
  <si>
    <t>SW19 5JR</t>
  </si>
  <si>
    <t>DEMOLITION OF EXISTING HOUSE AND THE ERECTION OF A NEW 5 BED DWELLINGHOUSE</t>
  </si>
  <si>
    <t>16/P0112</t>
  </si>
  <si>
    <t>Sunnyside, Wimbledon</t>
  </si>
  <si>
    <t>SW19 4SH</t>
  </si>
  <si>
    <t xml:space="preserve">DEMOLITION OF EXISTING HOUSE AND THE ERECTION OF A NEW DWELLING HOUSE INCLUDING ACCOMMODATION AT BASEMENT LEVEL. </t>
  </si>
  <si>
    <t>17/P0893</t>
  </si>
  <si>
    <t>Bishopsford Road, Morden</t>
  </si>
  <si>
    <t>SM4 6BP</t>
  </si>
  <si>
    <t>ERECTION OF A SINGLE STOREY REAR EXTENSION, FRONT PORCH AND CONVERSION TO FORM 2 X SELF-CONTAINED DWELLINGS.</t>
  </si>
  <si>
    <t>16/P4182</t>
  </si>
  <si>
    <t>EXTENSION AND CONVERSION OF EXISTING DWELLINGHOUSE INTO 1 X 3 BEDROOM FLAT AND 1 X STUDIO FLAT.</t>
  </si>
  <si>
    <t>17/P2577</t>
  </si>
  <si>
    <t>SW20 8LB</t>
  </si>
  <si>
    <t>ALTERATIONS TO GROUND FLOOR TO CREATE NEW SELF-CONTAINED FLAT AT REAR AND COMMERCIAL UNIT (CLASS A2) AT FRONT, ALTERATIONS TO EXISTING GROUND FLOOR REAR EXTENSION (INCLUDING CHANGING FIRST FLOOR REAR DOOR TO A WINDOW), INSTALLATION OF NEW SHOPFRONT, RELOCATION OF COMMUNAL STAIRCASE TO FRONT OF BUILDING TO CREATE INDEPENDENT ACCESS TO UPPER FLAT, REFURBISHMENT OF FIRST FLOOR FLAT INVOLVING CONVERSION OF ROOFSPACE INTO HABITABLE ROOM, ERECTION OF SIDE DORMER ROOF EXTENSIONS,  TWO STOREY REAR EXTENSION AND FIRST FLOOR REAR EXTENSION (IDENTICAL TO LBM APPROVAL (REF 16/P0011) WITH EXCEPTION OF INTERNAL LAYOUT AND TWO STOREY AND FIRST FLOOR REAR EXTENSIONS).</t>
  </si>
  <si>
    <t>17/P3637</t>
  </si>
  <si>
    <t>Deepdale, Wimbledon</t>
  </si>
  <si>
    <t>SW19 5EZ</t>
  </si>
  <si>
    <t>DEMOLITION OF EXISTING DETATCHED DWELLING HOUSE AND THE ERECTION OF NEW TWO STOREY DETATCHED DWELLING HOUSE (WITH LEVEL ACCOMMODATION AT BASEMENT LEVEL AND WITHIN THE ROOFSPACE) TOGETHER WITH ASSOCIATED CAR PARKING AND LANDSCAPING AND BOUNDARY TREATMENT.</t>
  </si>
  <si>
    <t>19/P4084</t>
  </si>
  <si>
    <t>Third Floor_x000D_
The Glass House_x000D_</t>
  </si>
  <si>
    <t>177-187</t>
  </si>
  <si>
    <t>SW19 8AE</t>
  </si>
  <si>
    <t xml:space="preserve">ERECTION OF A PART THIRD AND PART FOURTH FLOOR EXTENSION TO PROVIDE ADDITIONAL FLATS </t>
  </si>
  <si>
    <t>19/P2947</t>
  </si>
  <si>
    <t>6 to 8</t>
  </si>
  <si>
    <t>CR4 2PA</t>
  </si>
  <si>
    <t>REAR ROOF EXTENSION, FIRST FLOOR EXTENSION AND CONVERSION TO A 1 x TWO BEDROOM SELF CONTAINED FLAT AND 1 x ONE BEDROOM SELF CONTAINED FLAT</t>
  </si>
  <si>
    <t>17/P2917</t>
  </si>
  <si>
    <t>Orchard Lane, Raynes Park</t>
  </si>
  <si>
    <t>SW20 0SE</t>
  </si>
  <si>
    <t>Demolition of existing 5 bed dwelling house and erection of new, 2 storey, 5 bed dwelling house with basement level and accommodation at roof level.</t>
  </si>
  <si>
    <t>19/P2432</t>
  </si>
  <si>
    <t>Links Road, Tooting</t>
  </si>
  <si>
    <t>SW17 9ED</t>
  </si>
  <si>
    <t xml:space="preserve">ERECTION OF A SINGLE STOREY REAR AND SIDE EXTENSION WITH FIRST FLOOR REAR AMENITY BALCONY , A HIP TO GABLE AND REAR ROOF EXTENSION AND CONVERSION OF DWELLING HOUSE INTO 1x3 BED &amp; 1x 2BED SELF CONTAINED FLATS_x000D_
</t>
  </si>
  <si>
    <t>19/P3744</t>
  </si>
  <si>
    <t>Ashbourne Road, Mitcham</t>
  </si>
  <si>
    <t>CR4 2BF</t>
  </si>
  <si>
    <t xml:space="preserve">CONVERSION OF SINGLE DWELLING INTO 2 X SELF-CONTAINED FLATS INVOLVING REAR EXTENSIONS AT GROUND FLOOR LEVEL AND ALTERATIONS TO THE REAR ROOF EXTENSION. </t>
  </si>
  <si>
    <t>Planning permission granted March 2020</t>
  </si>
  <si>
    <t>19/P2385</t>
  </si>
  <si>
    <t>ERECTION OF A REAR ROOF EXTENSION TO CREATE 1 ADDITIONAL  SELF-CONTAINED FLAT</t>
  </si>
  <si>
    <t>17/P2428</t>
  </si>
  <si>
    <t>SW19 8PP</t>
  </si>
  <si>
    <t>DEMOLITION OF EXISTING HOUSE AND ERECTION OF NEW DWELLINGHOUSE WITH BASEMENT LEVEL AND ROOMS WITHIN ROOFSPACE</t>
  </si>
  <si>
    <t>18/P1834</t>
  </si>
  <si>
    <t>DEMOLITION OF EXISTING HOUSE AND ERECTION OF NEW 5 BED DWELLINGHOUSE WITH RAISED PATIO, AMENITY SPACE, PARKING, BIN AND CYCLE STORE AND NEW GATED FRONT BOUNDARY WALL</t>
  </si>
  <si>
    <t>18/P2565</t>
  </si>
  <si>
    <t>Windy Ridge Close, Wimbledon</t>
  </si>
  <si>
    <t>SW19 5HB</t>
  </si>
  <si>
    <t>DEMOLITION OF EXISTING DWELLING AND ERECTION OF A TWO STOREY DETACHED DWELLING HOUSE WITH INTERNAL GARAGE AND ADDITIONAL ROOMS IN THE ROOF SPACE AND BASEMENT</t>
  </si>
  <si>
    <t>17/P0463</t>
  </si>
  <si>
    <t>130, 132 &amp; 134</t>
  </si>
  <si>
    <t>Haydon's Road, South Wimbledon</t>
  </si>
  <si>
    <t>CONVERSION OF FIRST AND SECOND FLOORS FROM 2 FLATS (1 x 2
BED &amp; 1 x 3 BED) TO 5 SELF-CONTAINED FLATS (4 x 1 BED &amp; 1 x
STUDIO FLAT)</t>
  </si>
  <si>
    <t>19/P3767</t>
  </si>
  <si>
    <t xml:space="preserve">CONVERSION OF EXISTING DWELLINGHOUSE INTO 1 X ONE BEDROOM FLAT AND 1 X THREE BEDROOM FLAT. </t>
  </si>
  <si>
    <t>20/P0205</t>
  </si>
  <si>
    <t>Pelham Road, Wimbledon</t>
  </si>
  <si>
    <t>SW19 1NZ</t>
  </si>
  <si>
    <t>CONVERSION OF TWO HOUSES INTO 4 x SELF-CONTAINED FLATS</t>
  </si>
  <si>
    <t>19/P4101</t>
  </si>
  <si>
    <t>The Drive, West Wimbledon_x000D_</t>
  </si>
  <si>
    <t>DEMOLITION OF 14 THE DRIVE AND ERECTION OF A REPLACEMENT TWO STOREY DWELLINGHOUSE (WITH ACCOMMODATION AT BASEMENT LEVEL AND WITHIN THE ROOFSPACE), TOGETHER WITH PROVISION OF CAR PARKING, REFUSE AND RECYCLING STORAGE AND ASSOCIATED AND LANDSCAPING WORKS.</t>
  </si>
  <si>
    <t>19/P0055</t>
  </si>
  <si>
    <t>DEMOLITION OF EXISTING DWELLINGHOUSE AND ERECTION OF A NEW TWO STOREY DETACHED DWELLINGHOUSE (WITH ACCOMMODATION WITHIN THE ROOFSPACE)</t>
  </si>
  <si>
    <t>20/P0282</t>
  </si>
  <si>
    <t>CONVERSION OF SINGLE DWELLINGHOUSE INTO 2 X DWELLINGS ( 1 X 4 BEDROOM &amp; 1 X 5 BEDROOM) INCLUDING THE ERECTION OF A SIDE CONSERVATORY EXTENSION, ADDITION OF NEW CHIMNEY STACK &amp; ALTERATIONS TO WINDOWS AND DOORS.</t>
  </si>
  <si>
    <t>19/P0807</t>
  </si>
  <si>
    <t>Southdown Road, Raynes Park</t>
  </si>
  <si>
    <t>SW20 8PX</t>
  </si>
  <si>
    <t>CONVERSION OF SINGLE DWELLINGHOUSE TO CREATE 1 x THREE BEDROOM FLAT AND 1 x TWO BEDROOM FLAT.</t>
  </si>
  <si>
    <t>20/P0555</t>
  </si>
  <si>
    <t>SW19 1RE</t>
  </si>
  <si>
    <t>ERECTION OF A REAR ROOF EXTENSION &amp; CHANGE OF USE OF UPPER FLOORS FROM EXISTING FLAT TO HOUSE OF MULTIPLE OCCUPATION (HMO) FOR 8 PEOPLE.</t>
  </si>
  <si>
    <t>19/P2683</t>
  </si>
  <si>
    <t>London Road, Tooting</t>
  </si>
  <si>
    <t>SW17 9JR</t>
  </si>
  <si>
    <t>CHANGE OF USE FROM ANCILLARY STORAGE FOR A SHOP (CLASS A1) TO SPLIT-LEVEL 1 BED FLAT (CLASS C3)</t>
  </si>
  <si>
    <t>19/P0635</t>
  </si>
  <si>
    <t>34-40</t>
  </si>
  <si>
    <t>SM4 5AA</t>
  </si>
  <si>
    <t>ERECTION OF AN ADDITIONAL DWELLING. ERECTION OF ROOF EXTENSION AND CONVERSION OF ROOF SPACE TO EXTEND EXISTING FIRST FLOOR FLATS.</t>
  </si>
  <si>
    <t>20/P0758</t>
  </si>
  <si>
    <t>SW19 1LH</t>
  </si>
  <si>
    <t>CHANGE OF USE OF GROUND FLOOR FROM A4 COMMERCIAL TO C3 RESIDENTIAL AND CREATE 1 NO. 1 BED SELF-CONTAINED FLAT TOGETHER WITH MINOR ELEVATIONAL ALTERATIONS</t>
  </si>
  <si>
    <t>19/P2382</t>
  </si>
  <si>
    <t xml:space="preserve">Land to the Rear of </t>
  </si>
  <si>
    <t>Leafield Road, Merton Park</t>
  </si>
  <si>
    <t>SW20 9AG</t>
  </si>
  <si>
    <t>ERECTION OF  1x 3 BEDROOM &amp; 1x 2 BEDROOM SINGLE STOREY DWELLINGS WITH ASSOCIATED LANDSCAPING</t>
  </si>
  <si>
    <t>19/P3820</t>
  </si>
  <si>
    <t>St Barnabas Road, Mitcham</t>
  </si>
  <si>
    <t>CR4 2DW</t>
  </si>
  <si>
    <t xml:space="preserve">CONVERSION OF SINGLE DWELLINGHOUSE INTO 3 x SELF-CONTAINED FLATS, COMPRISING 1 x 3 BED, 1 x 2 BED AND 1 x 1 BED FLATS. ALONGSIDE EXTERNAL ALTERATIONS INCLUDING, BIN STORAGE, CYCLE STORAGE, DOOR OPENINGS AT GROUND FLOOR AND ERECTION OF PARTITIONS WITHIN GARDEN. </t>
  </si>
  <si>
    <t>20/P0452</t>
  </si>
  <si>
    <t>Devonshire Road, Colliers Wood</t>
  </si>
  <si>
    <t>SW19 2EN</t>
  </si>
  <si>
    <t>CHANGE OF USE OF GROUND FLOOR RETAIL UNIT (CLASS A1) TO RESIDENTIAL (CLASS C3) CREATING 1 x 1 BED FLAT INCLUDING EXTENSION AT REAR AND OTHER ALTERATIONS TO ELEVATIONS INCLUDING ERECTION OF FRONT BOUNDARY WALL</t>
  </si>
  <si>
    <t>Planning permission granted November 2017 Measures introduced through Business and Planning Act 2020 to provide for an extension to planning permissions and listed building consents which have lapsed or are due to lapse between 23 March and 31 December 2020. This extension will be to 1 May 2021.</t>
  </si>
  <si>
    <t>16/P4581</t>
  </si>
  <si>
    <t>DEMOLITION OF EXISTING BUILDING AND ERECTION OF A NEW BUILDING COMPRISING OF RETAIL ON GROUND FLOOR AND 4 x1 BED FLATS ON UPPER LEVELS </t>
  </si>
  <si>
    <t>20/P0422</t>
  </si>
  <si>
    <t>DEMOLITION OF GARAGES AND ERECTION OF THREE STOREY RESIDENTIAL BLOCK COMPRISING 1 x 2 BED GROUND FLOOR FLAT AND 1 x ONE BED FIRST FLOOR FLAT AND 1 x STUDIO FLAT AT SECOND FLOOR LEVEL..</t>
  </si>
  <si>
    <t>18/P0761</t>
  </si>
  <si>
    <t>a&amp;b</t>
  </si>
  <si>
    <t>SW19 4SW</t>
  </si>
  <si>
    <t>CONVERSION OF GROUND AND LOWER GROUND LEVEL FLATS INTO A SINGLE DWELLING WITH THE ERECTION OF EXTENSIONS TO THE REAR AND BOTH SIDE ELEVATIONS</t>
  </si>
  <si>
    <t>18/P2915</t>
  </si>
  <si>
    <t>St George's Road, Wimbledon</t>
  </si>
  <si>
    <t>SW19 4ED</t>
  </si>
  <si>
    <t>CHANGE OF USE FROM RESIDENTIAL 2 STOREY SEMI DETACHED DWELLING (CLASS C3) TO OFFICE ACCOMMODATION (CLASS B1(A)) INCLUDING PROPOSED SINGLE STOREY REAR EXTENSION AND PROVISION OF ADDITIONAL CAR PARKING SPACE IN FRONT GARDEN AND DEMOLITION OF EXISTING GARAGE</t>
  </si>
  <si>
    <t>20/P0185</t>
  </si>
  <si>
    <t>SW19 7LW</t>
  </si>
  <si>
    <t xml:space="preserve">CONVERSION OF HOUSE INTO 2 FLATS (1 X 1 AND 1 X 4 BEDROOM FLAT AND INSTALLATION OF NEW EXTERNAL STAIRCASE TO REAR LIGHT WELL AND NEW SIDE GATE/BALASTRADES. </t>
  </si>
  <si>
    <t>20/P0776</t>
  </si>
  <si>
    <t>Goat Road, Mitcham</t>
  </si>
  <si>
    <t>CR4 4HU</t>
  </si>
  <si>
    <t>CHANGE OF USE OF GROUND FLOOR COMMERCIAL UNIT TO A RESIDENTIAL FLAT, ALONGSIDE ASSOCIATED EXTERNAL CHANGES TO BUILDING</t>
  </si>
  <si>
    <t>20/P0490</t>
  </si>
  <si>
    <t>Thornton Hill, Wimbledon</t>
  </si>
  <si>
    <t>SW19 4HU</t>
  </si>
  <si>
    <t>CONVERSION OF 1 x THREE BEDROOM MAISONETTE AND 1 x 1 BEDROOM SELF-CONTAINED FLAT INTO A SINGLE DWELLINGHOUSE, INVOLVING DEMOLITION OF TWO STOREY REAR EXTENSION AND REINSTATEMENT OF REAR BAY WINDOWS (LOWER GROUND AND GROUND FLOOR LEVELS), THE ADDITION OF A REAR GROUND FLOOR BALCONY AND THE ERECTION OF A ROOF EXTENSION WITH ACCOMMODATION TO EXISTING SIDE EXTENSION, WITH ALTERATIONS TO FENESTRATION</t>
  </si>
  <si>
    <t>20/P0489</t>
  </si>
  <si>
    <t>Elm Close, Raynes Park</t>
  </si>
  <si>
    <t>SW20 9HX</t>
  </si>
  <si>
    <t>DEMOLITION OF GARAGE AND CANOPY AND THE ERECTION OF A TWO STOREY END OF TERRACE DWELLINGHOUSE</t>
  </si>
  <si>
    <t>19/P2715</t>
  </si>
  <si>
    <t>Aston Road, Raynes Park</t>
  </si>
  <si>
    <t>SW20 8BE</t>
  </si>
  <si>
    <t>CONVERSION OF DWELLINGHOUSE INTO 2 FLATS, INCLUDING REAR ROOF EXTENSION ROOF LIGHTS AND ERECTION OF GARDEN OUTBUILDING</t>
  </si>
  <si>
    <t>19/P3782</t>
  </si>
  <si>
    <t>A-B</t>
  </si>
  <si>
    <t>Elmhurst Avenue, Mitcham</t>
  </si>
  <si>
    <t>CR4 2HN</t>
  </si>
  <si>
    <t>CONVERSION OF ROOF SPACE TO CREATE ONE x 1 BEDROOM SELF-CONTAINED FLAT, INVOLVING RAISING OF THE RIDGE, ERECTION OF 2 X DORMER ROOF EXTENSIONS, CHANGE IN WINDOW PLACEMENTS AND ASSOCIATED VEHCILE PARKING, CYCLE  STORAGE AND REFUSE STORAGE.</t>
  </si>
  <si>
    <t>19/P2289</t>
  </si>
  <si>
    <t>18-24</t>
  </si>
  <si>
    <t>Singleton Close, Tooting</t>
  </si>
  <si>
    <t>SW17 9JY</t>
  </si>
  <si>
    <t>CONVERSION OF GROUND FLOOR COMMUNITY SPACE WITHIN A RESIDENTIAL BLOCK INTO 2 x SELF-CONTAINED FLATS (COMPRISING 1 x 1 BED,  AND 1 x 2 BED FLATS WITH PRIVATE AMENITY SPACES)</t>
  </si>
  <si>
    <t>17/P3256</t>
  </si>
  <si>
    <t>DEMOLITION OF EXISTING DWELLINGS AND THE ERECTION OF 4 X 4 BEDROOM TERRACED HOUSES AND 1 X 4 BEDROOM DETACHED HOUSE WITH ASSOCIATED PARKING &amp; LANDSCAPING</t>
  </si>
  <si>
    <t>20/P1073</t>
  </si>
  <si>
    <t>Unit 3A, The Hayloft_x000D_</t>
  </si>
  <si>
    <t>RETENTION OF FIRST FLOOR UNIT AS CLASS C3 DWELLING</t>
  </si>
  <si>
    <t>19/P2611</t>
  </si>
  <si>
    <t>DEMOLITION OF EXISTING DWELLINGHOUSE AND ERECTION OF THREE-STOREY RESIDENTIAL BLOCK WITH LOWER GROUND LEVERL, CREATING 4 x 3 BED FLATS AND INVOLVING THE REMOVAL OF 2 x TREES AND ALTERATIONS TO EXISTING ACCESS</t>
  </si>
  <si>
    <t>19/P3324</t>
  </si>
  <si>
    <t>Lauriston Road, Wimledon_x000D_</t>
  </si>
  <si>
    <t>SW19 4TQ</t>
  </si>
  <si>
    <t>DEMOLITION OF THE EXISTING DETACHED DWELLINGHOUSE AND THE ERECTION OF A NEW SINGLE STOREY DWELLING HOUSE (WITH ACCOMMODATION AT BASEMENT LEVEL)  AND PROVISION OF OFF-STREET PARKING AND ASSOCIATED LANDSCAPING WORKS.</t>
  </si>
  <si>
    <t>17/P1555</t>
  </si>
  <si>
    <t>Florence Avenue, Morden</t>
  </si>
  <si>
    <t>SM4 6EX</t>
  </si>
  <si>
    <t>ERECTION OF A TWO STOREY DWELLING (INCORPORATING A SINGLE STOREY STRUCTURE ABOVE GROUND WITH BASEMENT LEVEL ACCOMMODATION) PROVIDING 4 X BEDROOMS AND A SINGLE STOREY CAR PORT/CYCLE STORE WITH ROOF MOUNTED SOLAR PANELS.</t>
  </si>
  <si>
    <t>18/P4262</t>
  </si>
  <si>
    <t>CONVERSION OF 5 x FLATS INTO A SINGLE DWELLING AND VARIOUS ALTERATIONS TO THE PROPERTY INCLUDING REINSTATEMENT OF THE REAR CHIMNEY, REMOVAL OF FRONT DOWN PIPE, RECONSTRUCTION OF REAR DORMER WINDOWS AND LANDSCAPING WORKS TO THE FRONT AND REAR.</t>
  </si>
  <si>
    <t>20/P1256</t>
  </si>
  <si>
    <t>Vineyard Hill Road, Wimbledon Park</t>
  </si>
  <si>
    <t>SW19 7JL</t>
  </si>
  <si>
    <t xml:space="preserve">CONVERSION OF 2 SELF-CONTAINED FLATS TO SINGLE DWELLING HOUSE, INVOLVING THE ERECTION OF A REAR ROOF EXTENSION. </t>
  </si>
  <si>
    <t>20/P1467</t>
  </si>
  <si>
    <t>Botsford Road, Wimbledon Chase</t>
  </si>
  <si>
    <t>SW20 9NP</t>
  </si>
  <si>
    <t>PROPOSED CONVERSION OF A RESIDENTIAL DWELLING TO FORM 1
x 2 BED FLAT &amp; 1 X 3 BED FLAT INCORPORATING PREVIOUSLY
APPROVED EXTENSIONS UNDER PLANNING REFERENCES 20/P0228)
&amp; 20/P0147</t>
  </si>
  <si>
    <t>20/P1597</t>
  </si>
  <si>
    <t>Gladstone Road, Wimbledon</t>
  </si>
  <si>
    <t>SW19 1QT</t>
  </si>
  <si>
    <t>APPLICATION FOR CHANGE OF USE OF PART OF BUILDING FROM D1
USE TO C3 (RESIDENTIAL) INVOLVING THE INSTALLATION OF NEW
WINDOWS AND DOORS AND CREATING 1 x 1 BED GROUND FLOOR
SELF-CONTAINED FLAT</t>
  </si>
  <si>
    <t>20/P2182</t>
  </si>
  <si>
    <t>SW19 1LX</t>
  </si>
  <si>
    <t>APPLICATION FOR CHANGE OF USE FROM RETAIL UNIT (CLASS A1)
TO RESIDENTIAL (CLASS C3) INVOLVING THE ERECTION OF A REAR
EXTENSION TO FORM 1 x ONE BEDROOM FLAT.</t>
  </si>
  <si>
    <t>17/P3001</t>
  </si>
  <si>
    <t>41A</t>
  </si>
  <si>
    <t xml:space="preserve">ERECTION OF 1 x 3 BED DETACHED DWELLING HOUSE </t>
  </si>
  <si>
    <t>19/P3201</t>
  </si>
  <si>
    <t>SW19 1AY</t>
  </si>
  <si>
    <t xml:space="preserve">ERECTION OF FIRST, SECOND AND THIRD FLOOR REAR
EXTENSIONS. ERECTION OF A MANSARD ROOF TO CREATE A SELF
CONTAINED FLAT. </t>
  </si>
  <si>
    <t>18/P2570</t>
  </si>
  <si>
    <t>290-298</t>
  </si>
  <si>
    <t>SW20 8LX</t>
  </si>
  <si>
    <t>PRIOR APPROVAL FOR CHANGE OF USE FROM OFFICE USE (CLASS B1) TO 9 DWELLINGS (USE WITHIN CLASS C3)</t>
  </si>
  <si>
    <t>17/P3254</t>
  </si>
  <si>
    <t>SW19 1RF</t>
  </si>
  <si>
    <t xml:space="preserve">REDEVELOPMENT OF GROUND FLOOR RESTAURANT WITH NEW SHOP FRONT, CHANGE OF USE OF 1ST &amp; 2ND FLOORS FROM RESIDENTIAL TO OFFICES (CLASS B1) </t>
  </si>
  <si>
    <t>19/P3253</t>
  </si>
  <si>
    <t>ERECTION OF FIRST, SECOND AND THIRD FLOOR REAR
EXTENSIONS. ERECTION OF MANSARD ROOF TO CREATE A SELF
CONTAINED FLAT</t>
  </si>
  <si>
    <t>Prior Approval Storage to Residential</t>
  </si>
  <si>
    <t>19/P0583</t>
  </si>
  <si>
    <t>591</t>
  </si>
  <si>
    <t>APPLICATION TO DETERMINE WHETHER PRIOR APPROVAL IS REQUIRED IN RESPECT OF THE PROPOSED ERECTION OF THE PROPOSED CHANGE OF USE FROM STORAGE (CLASS B8) TO RESIDENTIAL (CLASS C3)</t>
  </si>
  <si>
    <t>18/P4143</t>
  </si>
  <si>
    <t>Homefield Road, Wimbledon</t>
  </si>
  <si>
    <t>SW19 4QF</t>
  </si>
  <si>
    <t xml:space="preserve">DEMOLITION OF THE EXISTING CONSERVATORY, ALTERATIONS TO
THE EXISTING BUILDING AND ERECTION OF A NEW THREE STOREY
DWELLINGHOUSE WITH ASSOCIATED LANDSCAPING LOCATED TO
THE SIDE OF EXISTING DWELLINGHOUSE.
</t>
  </si>
  <si>
    <t>20/P0458</t>
  </si>
  <si>
    <t>75-77</t>
  </si>
  <si>
    <t>SW19 1NE</t>
  </si>
  <si>
    <t xml:space="preserve">ERECTION OF 2 DETACHED HOUSES (2 X 3 BEDROOMS) WITH
ASSOCIATED LANDSCAPING, CAR PARKING, BIN AND CYCLE
STORAGE (RENEWAL OF PLANNING APPROVAL 17/P0535
(RESERVED MATTERS) &amp; 16/P2330 (OUTLINE)).
</t>
  </si>
  <si>
    <t>20/P0781</t>
  </si>
  <si>
    <t>Garages rear of 30-40 Barnes End</t>
  </si>
  <si>
    <t>DEMOLITION OF 24 GARAGES AND CONSTRUCTION OF 2
DWELLINGS WITH ASSOCIATED PARKING AND
LANDSCAPING.</t>
  </si>
  <si>
    <t>15/P4364</t>
  </si>
  <si>
    <t>PRIOR APPROVAL IN RESPECT OF THE PROPOSED CHANGE OF USE FROM A1 RETAIL USE  TO C3 RESIDENTIAL USE, CREATING 2 x 1 BED FLATS</t>
  </si>
  <si>
    <t>20/P1399</t>
  </si>
  <si>
    <t>SW19 2EQ</t>
  </si>
  <si>
    <t>ADDITION OF BASEMENT AND ERECTION OF SECOND
STOREY AND PART SINGLE, PART DOUBLE REAR
EXTENSION TO CREATE TWO NEW SELF CONTAINED
FLATS.</t>
  </si>
  <si>
    <t>20/P2399</t>
  </si>
  <si>
    <t>Jersey Road, Tooting</t>
  </si>
  <si>
    <t>SW17 9RQ</t>
  </si>
  <si>
    <t xml:space="preserve">ERECTION OF A SINGE STOREY REAR EXTENSION, REAR ROOF
DORMER, INSERTION OF 3x ROOFLIGHTS ON THE FRONT ROOF
SLOPE WITH VARIOUS EXTERNAL ALTERATIONS (WINDOWS AND
REPLACEMENT FRONT GABLE ROOF) AND INTERNAL
RECONFIGURATION TO ACCOMMODATE THE CONVERSION OF THE
DWELLINGHOUSE INTO 2x SELF-CONTAINED UNITS. </t>
  </si>
  <si>
    <t>17/P3656</t>
  </si>
  <si>
    <t>374</t>
  </si>
  <si>
    <t>Grove Road</t>
  </si>
  <si>
    <t>CR4 1AB</t>
  </si>
  <si>
    <t>PRIOR APPROVAL IN RELATION TO THE CHANGE OF USE FROM STORAGE SPACE AT REAR OF RETAIL UNIT TO RESIDENTIAL USE (CLASS C3)</t>
  </si>
  <si>
    <t>Planning permission granted October 2017 Measures introduced through Business and Planning Act 2020 to provide for an extension to planning permissions and listed building consents which have lapsed or are due to lapse between 23 March and 31 December 2020. This extension will be to 1 May 2021.</t>
  </si>
  <si>
    <t>17/P0539</t>
  </si>
  <si>
    <t>ERECTION OF ADDITIONAL STOREY AND MANSARD ROOF EXTENSIONS TO CREATE 3 x SELF CONTAINED FLATS, COMPRISING 2x 2 BED AND 1 x 1 BED FLATS</t>
  </si>
  <si>
    <t>20/P2287</t>
  </si>
  <si>
    <t>Vectis Road, Tooting</t>
  </si>
  <si>
    <t>SW17 9RG</t>
  </si>
  <si>
    <t>CONVERISON OF SINGLE DWELLINGHOUSE INTO 2 x
SELF-CONTAINED FLATS INVOLVING THE ERECTION OF A REAR
EXTENSION AND ROOF EXTENSION</t>
  </si>
  <si>
    <t>20/P2041</t>
  </si>
  <si>
    <t>CR4 2EP</t>
  </si>
  <si>
    <t xml:space="preserve">DEMOLITION OF EXISTING BUNGALOW AND ERECTION OF 4
RESIDENTIAL FLATS (2 X 2 BEDROOM AND 2 X 3 BEDROOM). </t>
  </si>
  <si>
    <t>20/P2838</t>
  </si>
  <si>
    <t>Byegrove Road, Colliers Wood</t>
  </si>
  <si>
    <t>SW19 2AY</t>
  </si>
  <si>
    <t>CONVERSION OF DWELLINGHOUSE INTO TWO SELF-CONTAINED
ONE BEDROOM FLATS, INVOLVING ERECTION OF AN L-SHAPED
REAR ROOF EXTENSION, INSERTION OF TWO ROOFLIGHTS TO THE
FRONT SLOPE AND ERECTION OF SINGLE STOREY REAR/SIDE
EXTENSION WITH FIRST FLOOR ROOF TERRACE.</t>
  </si>
  <si>
    <t>18/P4501</t>
  </si>
  <si>
    <t>Hamilton Road</t>
  </si>
  <si>
    <t>SW19 1JF</t>
  </si>
  <si>
    <t>APPLICATION TO DETERMINE WHETHER PRIOR APPROVAL IS REQUIRED FOR THE PROPOSED CHANGE OF USE FROM RETAIL USE (A1) TO RESIDENTIAL (C3), CREATING 1 x 2 BED FLAT.</t>
  </si>
  <si>
    <t>20/P2836</t>
  </si>
  <si>
    <t>SW19 5EE</t>
  </si>
  <si>
    <t>ERECTION OF A FIRST FLOOR EXTENSION AND CONVERSION OF
EXISTING D1 OFFICE INTO A SINGLE DWELLINGHOUSE C3</t>
  </si>
  <si>
    <t>20/P1275</t>
  </si>
  <si>
    <t>Graham Road, Wimbledon</t>
  </si>
  <si>
    <t>SW19 3SP</t>
  </si>
  <si>
    <t xml:space="preserve">ERECTION OF ADDITIONAL STOREY TO CREATE 2 X 1 BED FLATS
INCORPORATING REAR BALCONIES, REPLACEMENT OF WINDOW
CLADDING, FRONT DOORS AND WINDOWS TO CENTRAL ATRIUM ON
FRONT ELEVATION, AND ALTERATIONS TO SITE LAYOUT WITH
CREATION OF PRIVATE AMENITY SPACE FOR EXISTING GROUND
FLOOR FLATS </t>
  </si>
  <si>
    <t>20/P2259</t>
  </si>
  <si>
    <t>Land Rear Of</t>
  </si>
  <si>
    <t>Manor Road, Mitcham</t>
  </si>
  <si>
    <t>CHANGE OF USE FROM CLASS B1c TO C3 INVOLVING THE
DEMOLITION OF EXISTING INDUSTRIAL BUILDINGS AND THE
ERECTION OF 3 x DWELLINGHOUSES AND 3 x SELF-CONTAINED
FLATS WITH COMMUNAL AMENITY SPACE, PARKING AND ACCESS</t>
  </si>
  <si>
    <t>20/P0971</t>
  </si>
  <si>
    <t>SM4 5RP</t>
  </si>
  <si>
    <t>APPLICATION FOR PRIOR APPROVAL FOR THE CHANGE OF USE FROM OFFICE TO RESIDENTIA</t>
  </si>
  <si>
    <t>GLA referral</t>
  </si>
  <si>
    <t>Granted permission by LBM Oct 20, now at GLA Stage 2 referral. As at December 2020 applicant is working with GLA and council on drafting Section 106 agreement. We are still awaiting GLA stage 2 response, but applicant it actively working towards delivering this site.</t>
  </si>
  <si>
    <t>Mo3</t>
  </si>
  <si>
    <t>Imperial Fields Tooting and Mitcham Hub</t>
  </si>
  <si>
    <t>Allocation + pre-app</t>
  </si>
  <si>
    <t>Pre-app meetings during 2020 including Merton’s Design Review Panel in May 2020 for +150 homes. Details are confidential at present. Programmed for planning submission during 2021. Merton 5 year land supply includes 100 homes from this site in 2024-25, taking a cautious approach)</t>
  </si>
  <si>
    <t>CW2</t>
  </si>
  <si>
    <t>Brown &amp; Root phase 2</t>
  </si>
  <si>
    <t>Pre-app</t>
  </si>
  <si>
    <t>pre-app meetings during 2020 including Merton’s Design Review Panel in June 2020. DRP for 118 units, reasonable to assume site has capacity for 100+ units, therefore 100 included in 5 year supply. Scheme is out for public consultation here: https://www.stationroadproposals.co.uk/
Confidential discussions underway, possible that site will come forward with planning and site commencement 2021. Agent expects the planning and building of the scheme will take around two years.</t>
  </si>
  <si>
    <t>Former Eddie Catz</t>
  </si>
  <si>
    <t>Allocation + registered</t>
  </si>
  <si>
    <t>Application due to be determined early 2021. Applicants confident of delivery, Submitted application following pre-app. Applicants have already invested substantial time and resource into delivering this project. Applicants expecting the first units to be occupied early 2023 so scheme included as phased across 2023-25.</t>
  </si>
  <si>
    <t xml:space="preserve">20/P3237 </t>
  </si>
  <si>
    <t>Land at the Former Lessa Sports Ground</t>
  </si>
  <si>
    <t>Meadowview Road, Raynes Park</t>
  </si>
  <si>
    <t>SW20 9EB</t>
  </si>
  <si>
    <t>REDEVELOPMENT OF PART OF FORMER LESSA SPORTS GROUND INVOLVING THE ERECTION OF 89 DWELLINGS, INCLUDING AFFORDABLE HOUSING, ASSOCIATED LANDSCAPING, EQUIPPED CHILDRENS PLAY AREA AND ASSOCIATED INFRASTRUCTURE, INCLUDING FLOOD MITIGATION, VEHICULAR ACCESS AND PARKING, PLUS THE ERECTION OF 2 ALL-WEATHER TENNIS COURTS WITH FLOODLIGHTING, STORAGE COMPOUND AND PARKING</t>
  </si>
  <si>
    <t xml:space="preserve">Pre-app and local consultation for 62 units in 2019. Update September 2020 - in response to consultation they are looking to provide step free access and have  expected to come in again for pre-app soon. Agent confirmed that the site should start on site in 2 years. </t>
  </si>
  <si>
    <t>Wimbledon Chase Station</t>
  </si>
  <si>
    <t>Wimbledon Chase station</t>
  </si>
  <si>
    <t>SHLAA 2017 + pre-app</t>
  </si>
  <si>
    <t xml:space="preserve">White Hart, Kingston Road, Wimbledon: 2017 pre-app for 50 flats and public consultation: http://www.mertonpark.org.uk/the-journey-begins/
Site information: https://www.144kingstonroadsw19.co.uk/development-options/. May 2020 - in pre-app for 63 flats
Site is also SHLAA assessed capacity for 70 homes (35 delivered in Phase 2 – 2019-2024 and 35 homes in Phase 3 – 2024-2029). </t>
  </si>
  <si>
    <t>White Hart and car repairs</t>
  </si>
  <si>
    <t>Pre-app meeting in October 2020 for +100 units. Details are confidential at present. Programmed for planning application submission mid-2021. 36 homes estimated to be built by 2024-25 (i.e. not the whole site, and also takes a cautious approach in case the number of homes is reduced in the development process)  Developers had pre-app meeting with GLA on 23rd October 2020. Landowners actively engaged with the council as at December 2020.</t>
  </si>
  <si>
    <t>Wi7</t>
  </si>
  <si>
    <t>Rufus Business Centre, Ravensubury Terrace</t>
  </si>
  <si>
    <t>Recently refused</t>
  </si>
  <si>
    <t>Applicants are looking to re-submit 2021, working closely with LBM officers, subject to  approval commencement on site would be in the next 2 years.</t>
  </si>
  <si>
    <t>19/P3772</t>
  </si>
  <si>
    <t>Former Barclays</t>
  </si>
  <si>
    <t>16-20</t>
  </si>
  <si>
    <t>SW19 3BN</t>
  </si>
  <si>
    <t>DEMOLITION OF EXISTING BANK (CLASS A2) AND ERECTION OF A NEW RESIDENTIAL BLOCK (CLASS C3), COMPRISING 26 x SELF-CONTAINED FLATS WITH ASSOCIATED PARKING AND LANDSCAPING</t>
  </si>
  <si>
    <t>Validated</t>
  </si>
  <si>
    <t xml:space="preserve">Registered 15/06/2020 (previously listed as pre-app). Evidence of similar sites being approved in the area: e.g. Inglemere Road (now Graveney Mews, which was recently completed, Eveline Road and in Wellboroough/Longmans Mews in Raynes Park) </t>
  </si>
  <si>
    <t>20/P1667</t>
  </si>
  <si>
    <t>Mitcham Road, London</t>
  </si>
  <si>
    <t>SW17 9JQ</t>
  </si>
  <si>
    <t>RETENTION OF GROUND FLOOR LEVEL COMMERCIAL PREMISE (A1 USE) AND CHANGE OF USE OF UPPER
FLOOR TO PROVIDE 2X SELF-CONTAINED UNITS (C3 USE); DEMOLITION OF EXISTING WAREHOUSES AT REAR
OF SITE AND ERECTION OF 7X TERRACE DWELLINGS.</t>
  </si>
  <si>
    <t xml:space="preserve">There are a number of sites that could be included as phase 1 of Morden town centre regeneration. New local plan site allocation and sites and policies plan (2014). Morden regeneration supported in Merton Core Planning Strategy, Sites and Policies plan 2014 and new Local Plan draft 2019. These include the allocated sites (2014) of: 
Site 57: Morden Station Offices and Retail Units
Site 58: Sainsbury’s (Peel House) Car Park
Site 61: Morden Station Car Park
Site 65: Kenley Road Car Park 
Phase 1 on council owned car park, no demolition and 100 units assessed in July 2020 capacity study. </t>
  </si>
  <si>
    <t>Morden town centre regen phase 1</t>
  </si>
  <si>
    <t>London Road, Morden</t>
  </si>
  <si>
    <t>17/P2835</t>
  </si>
  <si>
    <t>DEMOLITION OF GARAGE AND ERECTION OF A DETACHED 3 BED DWELLINGHOUSE</t>
  </si>
  <si>
    <t>17/P0523</t>
  </si>
  <si>
    <t>Land Adjacent to Number 6 &amp; Number 8</t>
  </si>
  <si>
    <t>6 and 8</t>
  </si>
  <si>
    <t>Bordesley Road, Morden</t>
  </si>
  <si>
    <t>SM4 5LR</t>
  </si>
  <si>
    <t>ERECTION OF A TWO BEDROOM DETACHED HOUSE WITH ASSOCIATED PARKING AND LANDSCAPING.</t>
  </si>
  <si>
    <t>17/P2729</t>
  </si>
  <si>
    <t>Claremont Avenue, New Malden</t>
  </si>
  <si>
    <t>KT3 6QP</t>
  </si>
  <si>
    <t>ERECTION OF 3 BEDROOM SINGLE STOREY DWELLING HOUSE</t>
  </si>
  <si>
    <t>Planning permission granted September 2017 Measures introduced through Business and Planning Act 2020 to provide for an extension to planning permissions and listed building consents which have lapsed or are due to lapse between 23 March and 31 December 2020. This extension will be to 1 May 2021.</t>
  </si>
  <si>
    <t>17/P1610</t>
  </si>
  <si>
    <t>3 and 3A</t>
  </si>
  <si>
    <t>Alan Road, Wimbledon</t>
  </si>
  <si>
    <t>SW19 7PT</t>
  </si>
  <si>
    <t>REVERSION OF 3 X FLATS INTO 1 X DWELLINGHOUSE AS ORIGINALLY BUILT INCLUDING THE REPLACEMENT OF WINDOWS TO MATCH ORIGINAL HOUSE</t>
  </si>
  <si>
    <t>Site allocation in 2014 Sites and Policies Plan and draft allocaiton in New Local Plan, part of Merton’s review of property in response to Covid-19. Due to go to Merton’s Property Asset Management Board recommending disposal in March 2021. Disposal is subject to relocation of current services in the building. The site assessment for 60 homes is design-led.</t>
  </si>
  <si>
    <t>Chaucer Centre including Canterbury Rd site from 2014 SHLAA</t>
  </si>
  <si>
    <t>Canterbury Road, Morden</t>
  </si>
  <si>
    <t>SM4</t>
  </si>
  <si>
    <t>New Local Plan - new site</t>
  </si>
  <si>
    <t>Site cleared and hoarding up July 2020</t>
  </si>
  <si>
    <t>20/P0792</t>
  </si>
  <si>
    <t>SW20 9NB</t>
  </si>
  <si>
    <t xml:space="preserve">ERECTION OF AN END OF TERRACE TWO STOREY BUILDING AND CONVERSION OF EXISTING BUILDING TO PROVIDE 5X SELF-CONTAINED FLATS. </t>
  </si>
  <si>
    <t>Allocation + LBM</t>
  </si>
  <si>
    <t>Valuation carried out as part of Merton’s OPE Programme February 2019. Draft allocation in New Local Plan, part of Merton’s review of property in response to Covid-19. Disposal is subject to relocation of current services in the building.
The site capacity was assessed on the conversion of the existing building.</t>
  </si>
  <si>
    <t>Mi6</t>
  </si>
  <si>
    <t>326-328</t>
  </si>
  <si>
    <t>Pre-app and identified by South West London CCG for disposal. Is a site allocation in Merton's 2014 Sites and Policies Plan. Council is supportive of residential use on this site. It was declared surplus following redevelopment of Raynes Park Surgery. Site has been vacant and SWL CCG are actively working towards redevelopment with planning sought in 2021.</t>
  </si>
  <si>
    <t>20/P2445</t>
  </si>
  <si>
    <t>Amity Grove Health Centre</t>
  </si>
  <si>
    <t>New Local Plan - new site + public sector site</t>
  </si>
  <si>
    <t>GLA Small Sites Small Builders Program. Public sector owned site, the site capacity of 2 units assumes the site will involve a side extension to the existing parade of shops. Council is supportive of development of this site for residential use.</t>
  </si>
  <si>
    <t>CW1</t>
  </si>
  <si>
    <t>Baltic Close</t>
  </si>
  <si>
    <t>Baltic Close, Colliers Wood</t>
  </si>
  <si>
    <t>Is a site allocation in Merton's 2014 Sites and Policies Plan. Council is supportive of residential use on this site. It was declared surplus following completion of the new Mitcham Fire Station on London Road. Site capacity based on proposal for conversion of existing building. Site hoarded off and new scheme advertised publicly.</t>
  </si>
  <si>
    <t>Mi9</t>
  </si>
  <si>
    <t>Mitcham Fire Station</t>
  </si>
  <si>
    <t>Sources of Supply</t>
  </si>
  <si>
    <t>Financial year</t>
  </si>
  <si>
    <t>Total</t>
  </si>
  <si>
    <t>% housing target achieved</t>
  </si>
  <si>
    <t>Years of supply</t>
  </si>
  <si>
    <t>Row</t>
  </si>
  <si>
    <t xml:space="preserve">Total Small sites (&lt;0.25ha) </t>
  </si>
  <si>
    <t>All small sites within the five-year supply - this includes everything under 0.25ha with planning permission and where supply falls below the GLA London Plan small sites target of 261 new homes, it has been assumed that Merton will delivery a minimum of 261 new homes in those years (FY23-24 and FY24-25). It is expected that Merton will delivery in excess of 261 new homes in FY23-24 and FY24-25 from planning permissions granted on small sites in FY20-21, FY21-22 and FY22-23)</t>
  </si>
  <si>
    <t>Small sites (&lt;0.25ha) with full planning permission</t>
  </si>
  <si>
    <r>
      <t xml:space="preserve">This is all small sites granted planning permission (i.e. that have a site area of less than 0.25ha). The implementation of these sites has been modelled based on historic data per type and size of site.
</t>
    </r>
    <r>
      <rPr>
        <i/>
        <sz val="11"/>
        <rFont val="Arial"/>
        <family val="2"/>
      </rPr>
      <t>NB - this does not include small sites that are prior approvals or any small site (e.g a site allocation,a site at pre-app) that does not have planing permission yet</t>
    </r>
  </si>
  <si>
    <t>Small sites (prior approvals &lt;0.25ha) with planning permission</t>
  </si>
  <si>
    <r>
      <t xml:space="preserve">This  includes all prior approval schemes granted planning permission that are  on small sites (i.e. have a site area of less than 0.25ha)
</t>
    </r>
    <r>
      <rPr>
        <i/>
        <sz val="11"/>
        <rFont val="Arial"/>
        <family val="2"/>
      </rPr>
      <t>This does not include small sites with full planing permission, sites at pre-app or site allocations</t>
    </r>
  </si>
  <si>
    <t>Remaining Small sites assumption (261-row 2 in FY23-24 and FY24-25)</t>
  </si>
  <si>
    <t>This row shows the number of additional homes that are projected to complete on small sites less than 0.25ha in the years FY23-24 and FY24-25. This is based on the London Plan assumption that Merton will deliver a minimum of 261 new homes per annum on small sites. this is backed up by our historic small sites delivery.</t>
  </si>
  <si>
    <t>% Small sites target already identified</t>
  </si>
  <si>
    <t>This compares the total number of small sites to the London  Plan minimum target of 261 new homes per year. It shows that Merton has igranted planning permission for new homes on small sites in excess of the 261 target for FY20-21, FY21-22 and FY22-23.</t>
  </si>
  <si>
    <t>Large sites with planning permission</t>
  </si>
  <si>
    <t>This is all of the sites that have a site area of more than 0.25ha with planning permission that are projected to complete within the five-year period, in accordance with the NPPF definition of deliverable and the latest evidence provided by landowners and developers on the planned phasing of large sites.</t>
  </si>
  <si>
    <t>All sites without planning permission</t>
  </si>
  <si>
    <t>This is all of the sites (small and large) that do not yet have full planning permission (registered schemes, pre-apps and allocations) that are projected to complete within the five-year period in accordance with the NPPF definition of deliverable.</t>
  </si>
  <si>
    <r>
      <t xml:space="preserve">The total number of homes that Merton can deliver during the five-year period. It is calculated by adding row 1 - </t>
    </r>
    <r>
      <rPr>
        <i/>
        <sz val="11"/>
        <rFont val="Arial"/>
        <family val="2"/>
      </rPr>
      <t>(total small sites</t>
    </r>
    <r>
      <rPr>
        <sz val="11"/>
        <rFont val="Arial"/>
        <family val="2"/>
      </rPr>
      <t xml:space="preserve">) with row 6 </t>
    </r>
    <r>
      <rPr>
        <i/>
        <sz val="11"/>
        <rFont val="Arial"/>
        <family val="2"/>
      </rPr>
      <t>(total large sites</t>
    </r>
    <r>
      <rPr>
        <sz val="11"/>
        <rFont val="Arial"/>
        <family val="2"/>
      </rPr>
      <t>) and row 7 (</t>
    </r>
    <r>
      <rPr>
        <i/>
        <sz val="11"/>
        <rFont val="Arial"/>
        <family val="2"/>
      </rPr>
      <t>total sites without planning permission</t>
    </r>
    <r>
      <rPr>
        <sz val="11"/>
        <rFont val="Arial"/>
        <family val="2"/>
      </rPr>
      <t>)</t>
    </r>
  </si>
  <si>
    <t>London Plan Target (411+5% buffer = 431.55 per year)</t>
  </si>
  <si>
    <t>This is Merton's adopted housing target in the London Plan (2016)</t>
  </si>
  <si>
    <t>Site is Phase 2 High Path. Phase 1 completing 2021 which will allow residents from Phase 2 to move home. Active (weekly) dialogue with Clarion on scheme delivery. PPA has been signed with programme for the delivery of these sites including S106 ensuring that all of the sites are linked and delivered together. Latest phasing is from Clarion's Planning Advisors in February 2020</t>
  </si>
  <si>
    <t>Planning permission granted April 2020 (replacing previous 16/P3598 planing permission for 25 homes). Development almost complete as at November 2020. 11 units have been added to permission 18/P3780 for the purposes of the five-year supply, rather than being counted against this permission.</t>
  </si>
  <si>
    <t>Development Status: the most recent status of the application or development with clear evidence of deliverability during five-year supply.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</si>
</sst>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6" formatCode="_-* #,##0_-;\-* #,##0_-;_-* &quot;-&quot;??_-;_-@_-"/>
  </numFmts>
  <fonts count="12" x14ac:knownFonts="1">
    <font>
      <sz val="11"/>
      <color theme="1"/>
      <name val="Calibri"/>
      <family val="2"/>
      <scheme val="minor"/>
    </font>
    <font>
      <sz val="11"/>
      <color theme="1"/>
      <name val="Calibri"/>
      <family val="2"/>
      <scheme val="minor"/>
    </font>
    <font>
      <sz val="11"/>
      <name val="Arial"/>
      <family val="2"/>
    </font>
    <font>
      <b/>
      <sz val="11"/>
      <name val="Arial"/>
      <family val="2"/>
    </font>
    <font>
      <b/>
      <sz val="11"/>
      <color theme="0"/>
      <name val="Arial"/>
      <family val="2"/>
    </font>
    <font>
      <sz val="11"/>
      <color theme="0"/>
      <name val="Arial"/>
      <family val="2"/>
    </font>
    <font>
      <strike/>
      <sz val="11"/>
      <name val="Arial"/>
      <family val="2"/>
    </font>
    <font>
      <strike/>
      <u/>
      <sz val="11"/>
      <name val="Arial"/>
      <family val="2"/>
    </font>
    <font>
      <i/>
      <sz val="11"/>
      <name val="Arial"/>
      <family val="2"/>
    </font>
    <font>
      <b/>
      <sz val="11"/>
      <color theme="1"/>
      <name val="Calibri"/>
      <family val="2"/>
      <scheme val="minor"/>
    </font>
    <font>
      <sz val="11"/>
      <color theme="1"/>
      <name val="Arial"/>
      <family val="2"/>
    </font>
    <font>
      <strike/>
      <sz val="11"/>
      <color rgb="FFFF0000"/>
      <name val="Arial"/>
      <family val="2"/>
    </font>
  </fonts>
  <fills count="5">
    <fill>
      <patternFill patternType="none"/>
    </fill>
    <fill>
      <patternFill patternType="gray125"/>
    </fill>
    <fill>
      <patternFill patternType="solid">
        <fgColor theme="8" tint="0.79998168889431442"/>
        <bgColor indexed="64"/>
      </patternFill>
    </fill>
    <fill>
      <patternFill patternType="solid">
        <fgColor theme="8" tint="-0.249977111117893"/>
        <bgColor indexed="64"/>
      </patternFill>
    </fill>
    <fill>
      <patternFill patternType="solid">
        <fgColor theme="0" tint="-4.9989318521683403E-2"/>
        <bgColor indexed="64"/>
      </patternFill>
    </fill>
  </fills>
  <borders count="5">
    <border>
      <left/>
      <right/>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s>
  <cellStyleXfs count="3">
    <xf numFmtId="0" fontId="0" fillId="0" borderId="0"/>
    <xf numFmtId="9" fontId="1" fillId="0" borderId="0" applyFont="0" applyFill="0" applyBorder="0" applyAlignment="0" applyProtection="0"/>
    <xf numFmtId="43" fontId="1" fillId="0" borderId="0" applyFont="0" applyFill="0" applyBorder="0" applyAlignment="0" applyProtection="0"/>
  </cellStyleXfs>
  <cellXfs count="46">
    <xf numFmtId="0" fontId="0" fillId="0" borderId="0" xfId="0"/>
    <xf numFmtId="0" fontId="4" fillId="3" borderId="0" xfId="0" applyFont="1" applyFill="1" applyBorder="1" applyAlignment="1">
      <alignment wrapText="1"/>
    </xf>
    <xf numFmtId="0" fontId="3" fillId="4" borderId="1" xfId="0" applyFont="1" applyFill="1" applyBorder="1" applyAlignment="1"/>
    <xf numFmtId="0" fontId="2" fillId="4" borderId="1" xfId="0" applyFont="1" applyFill="1" applyBorder="1" applyAlignment="1"/>
    <xf numFmtId="0" fontId="3" fillId="4" borderId="1" xfId="0" applyFont="1" applyFill="1" applyBorder="1" applyAlignment="1">
      <alignment horizontal="left"/>
    </xf>
    <xf numFmtId="0" fontId="3" fillId="4" borderId="1" xfId="0" applyFont="1" applyFill="1" applyBorder="1" applyAlignment="1">
      <alignment wrapText="1"/>
    </xf>
    <xf numFmtId="0" fontId="2" fillId="4" borderId="1" xfId="0" applyFont="1" applyFill="1" applyBorder="1" applyAlignment="1">
      <alignment wrapText="1"/>
    </xf>
    <xf numFmtId="1" fontId="3" fillId="4" borderId="1" xfId="0" applyNumberFormat="1" applyFont="1" applyFill="1" applyBorder="1" applyAlignment="1"/>
    <xf numFmtId="1" fontId="2" fillId="4" borderId="1" xfId="0" applyNumberFormat="1" applyFont="1" applyFill="1" applyBorder="1" applyAlignment="1"/>
    <xf numFmtId="9" fontId="3" fillId="4" borderId="1" xfId="1" applyFont="1" applyFill="1" applyBorder="1" applyAlignment="1"/>
    <xf numFmtId="2" fontId="3" fillId="4" borderId="1" xfId="0" applyNumberFormat="1" applyFont="1" applyFill="1" applyBorder="1" applyAlignment="1"/>
    <xf numFmtId="0" fontId="0" fillId="0" borderId="0" xfId="0" applyAlignment="1">
      <alignment wrapText="1"/>
    </xf>
    <xf numFmtId="0" fontId="5" fillId="0" borderId="0" xfId="0" applyFont="1" applyBorder="1" applyAlignment="1">
      <alignment wrapText="1"/>
    </xf>
    <xf numFmtId="1" fontId="0" fillId="0" borderId="0" xfId="0" applyNumberFormat="1"/>
    <xf numFmtId="0" fontId="2" fillId="0" borderId="0" xfId="0" applyFont="1" applyAlignment="1">
      <alignment wrapText="1"/>
    </xf>
    <xf numFmtId="0" fontId="2" fillId="0" borderId="0" xfId="0" applyFont="1" applyFill="1" applyBorder="1" applyAlignment="1">
      <alignment wrapText="1"/>
    </xf>
    <xf numFmtId="0" fontId="2" fillId="0" borderId="0" xfId="0" applyFont="1" applyBorder="1" applyAlignment="1">
      <alignment wrapText="1"/>
    </xf>
    <xf numFmtId="14" fontId="2" fillId="0" borderId="0" xfId="0" applyNumberFormat="1" applyFont="1" applyFill="1" applyBorder="1" applyAlignment="1">
      <alignment wrapText="1"/>
    </xf>
    <xf numFmtId="16" fontId="2" fillId="0" borderId="0" xfId="0" applyNumberFormat="1" applyFont="1" applyFill="1" applyBorder="1" applyAlignment="1">
      <alignment wrapText="1"/>
    </xf>
    <xf numFmtId="0" fontId="6" fillId="0" borderId="0" xfId="0" applyFont="1" applyFill="1" applyBorder="1" applyAlignment="1">
      <alignment wrapText="1"/>
    </xf>
    <xf numFmtId="0" fontId="7" fillId="0" borderId="0" xfId="0" applyFont="1" applyFill="1" applyBorder="1" applyAlignment="1">
      <alignment wrapText="1"/>
    </xf>
    <xf numFmtId="0" fontId="2" fillId="0" borderId="0" xfId="0" applyFont="1" applyFill="1" applyAlignment="1">
      <alignment wrapText="1"/>
    </xf>
    <xf numFmtId="0" fontId="0" fillId="0" borderId="0" xfId="0" applyFont="1" applyAlignment="1">
      <alignment wrapText="1"/>
    </xf>
    <xf numFmtId="0" fontId="2" fillId="2" borderId="0" xfId="0" applyFont="1" applyFill="1" applyAlignment="1">
      <alignment wrapText="1"/>
    </xf>
    <xf numFmtId="0" fontId="3" fillId="0" borderId="1" xfId="0" applyFont="1" applyFill="1" applyBorder="1" applyAlignment="1">
      <alignment horizontal="left"/>
    </xf>
    <xf numFmtId="0" fontId="3" fillId="0" borderId="1" xfId="0" applyFont="1" applyFill="1" applyBorder="1" applyAlignment="1">
      <alignment wrapText="1"/>
    </xf>
    <xf numFmtId="0" fontId="2" fillId="0" borderId="1" xfId="0" applyFont="1" applyFill="1" applyBorder="1" applyAlignment="1">
      <alignment wrapText="1"/>
    </xf>
    <xf numFmtId="0" fontId="2" fillId="0" borderId="1" xfId="0" applyFont="1" applyFill="1" applyBorder="1" applyAlignment="1"/>
    <xf numFmtId="1" fontId="3" fillId="0" borderId="1" xfId="0" applyNumberFormat="1" applyFont="1" applyFill="1" applyBorder="1" applyAlignment="1"/>
    <xf numFmtId="9" fontId="2" fillId="0" borderId="1" xfId="1" applyFont="1" applyFill="1" applyBorder="1" applyAlignment="1"/>
    <xf numFmtId="1" fontId="2" fillId="0" borderId="1" xfId="0" applyNumberFormat="1" applyFont="1" applyFill="1" applyBorder="1" applyAlignment="1"/>
    <xf numFmtId="1" fontId="3" fillId="0" borderId="1" xfId="0" applyNumberFormat="1" applyFont="1" applyFill="1" applyBorder="1" applyAlignment="1">
      <alignment wrapText="1"/>
    </xf>
    <xf numFmtId="1" fontId="2" fillId="0" borderId="1" xfId="0" applyNumberFormat="1" applyFont="1" applyFill="1" applyBorder="1" applyAlignment="1">
      <alignment wrapText="1"/>
    </xf>
    <xf numFmtId="9" fontId="9" fillId="0" borderId="0" xfId="1" applyFont="1"/>
    <xf numFmtId="0" fontId="11" fillId="0" borderId="0" xfId="0" applyFont="1" applyFill="1" applyBorder="1" applyAlignment="1">
      <alignment wrapText="1"/>
    </xf>
    <xf numFmtId="0" fontId="10" fillId="0" borderId="0" xfId="0" applyFont="1" applyFill="1" applyBorder="1" applyAlignment="1">
      <alignment wrapText="1"/>
    </xf>
    <xf numFmtId="49" fontId="2" fillId="0" borderId="0" xfId="0" applyNumberFormat="1" applyFont="1" applyFill="1" applyBorder="1" applyAlignment="1">
      <alignment wrapText="1"/>
    </xf>
    <xf numFmtId="14" fontId="10" fillId="0" borderId="0" xfId="0" applyNumberFormat="1" applyFont="1" applyFill="1" applyBorder="1" applyAlignment="1">
      <alignment wrapText="1"/>
    </xf>
    <xf numFmtId="0" fontId="3" fillId="4" borderId="2" xfId="0" applyFont="1" applyFill="1" applyBorder="1" applyAlignment="1">
      <alignment horizontal="center" wrapText="1"/>
    </xf>
    <xf numFmtId="0" fontId="3" fillId="4" borderId="4" xfId="0" applyFont="1" applyFill="1" applyBorder="1" applyAlignment="1">
      <alignment horizontal="center" wrapText="1"/>
    </xf>
    <xf numFmtId="0" fontId="3" fillId="4" borderId="3" xfId="0" applyFont="1" applyFill="1" applyBorder="1" applyAlignment="1">
      <alignment horizontal="center" wrapText="1"/>
    </xf>
    <xf numFmtId="166" fontId="3" fillId="0" borderId="1" xfId="2" applyNumberFormat="1" applyFont="1" applyFill="1" applyBorder="1" applyAlignment="1"/>
    <xf numFmtId="166" fontId="3" fillId="0" borderId="1" xfId="0" applyNumberFormat="1" applyFont="1" applyFill="1" applyBorder="1" applyAlignment="1"/>
    <xf numFmtId="166" fontId="3" fillId="4" borderId="1" xfId="2" applyNumberFormat="1" applyFont="1" applyFill="1" applyBorder="1" applyAlignment="1"/>
    <xf numFmtId="43" fontId="0" fillId="0" borderId="0" xfId="0" applyNumberFormat="1"/>
    <xf numFmtId="1" fontId="2" fillId="0" borderId="0" xfId="0" applyNumberFormat="1" applyFont="1" applyBorder="1" applyAlignment="1">
      <alignment wrapText="1"/>
    </xf>
  </cellXfs>
  <cellStyles count="3">
    <cellStyle name="Comma" xfId="2" builtinId="3"/>
    <cellStyle name="Normal" xfId="0" builtinId="0"/>
    <cellStyle name="Percent" xfId="1" builtinId="5"/>
  </cellStyles>
  <dxfs count="0"/>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163"/>
  <sheetViews>
    <sheetView tabSelected="1" zoomScale="55" zoomScaleNormal="55" workbookViewId="0">
      <pane ySplit="2" topLeftCell="A3" activePane="bottomLeft" state="frozen"/>
      <selection activeCell="F1" sqref="F1"/>
      <selection pane="bottomLeft" activeCell="B1" sqref="B1"/>
    </sheetView>
  </sheetViews>
  <sheetFormatPr defaultColWidth="9.140625" defaultRowHeight="14.25" x14ac:dyDescent="0.2"/>
  <cols>
    <col min="1" max="1" width="9.140625" style="14"/>
    <col min="2" max="2" width="38" style="14" customWidth="1"/>
    <col min="3" max="3" width="65.42578125" style="14" customWidth="1"/>
    <col min="4" max="4" width="24.85546875" style="14" bestFit="1" customWidth="1"/>
    <col min="5" max="5" width="17.140625" style="14" customWidth="1"/>
    <col min="6" max="6" width="12.28515625" style="14" customWidth="1"/>
    <col min="7" max="7" width="10.28515625" style="14" customWidth="1"/>
    <col min="8" max="8" width="34.7109375" style="14" customWidth="1"/>
    <col min="9" max="9" width="12" style="14" customWidth="1"/>
    <col min="10" max="10" width="109.42578125" style="14" customWidth="1"/>
    <col min="11" max="11" width="17.7109375" style="14" customWidth="1"/>
    <col min="12" max="12" width="13.28515625" style="16" customWidth="1"/>
    <col min="13" max="13" width="18.5703125" style="14" bestFit="1" customWidth="1"/>
    <col min="14" max="14" width="18.7109375" style="14" customWidth="1"/>
    <col min="15" max="15" width="16.42578125" style="14" customWidth="1"/>
    <col min="16" max="16" width="8.7109375" style="16" bestFit="1" customWidth="1"/>
    <col min="17" max="18" width="8.7109375" style="14" bestFit="1" customWidth="1"/>
    <col min="19" max="20" width="8.7109375" style="23" bestFit="1" customWidth="1"/>
    <col min="21" max="21" width="10.42578125" style="14" customWidth="1"/>
    <col min="22" max="22" width="13.42578125" style="14" bestFit="1" customWidth="1"/>
    <col min="23" max="23" width="11.140625" style="14" bestFit="1" customWidth="1"/>
    <col min="24" max="24" width="13.140625" style="14" customWidth="1"/>
    <col min="25" max="16384" width="9.140625" style="14"/>
  </cols>
  <sheetData>
    <row r="1" spans="1:20" ht="114" x14ac:dyDescent="0.2">
      <c r="A1" s="14" t="s">
        <v>0</v>
      </c>
      <c r="B1" s="14" t="s">
        <v>1</v>
      </c>
      <c r="C1" s="14" t="s">
        <v>1695</v>
      </c>
      <c r="L1" s="16" t="s">
        <v>2</v>
      </c>
      <c r="M1" s="14" t="s">
        <v>3</v>
      </c>
      <c r="N1" s="14" t="s">
        <v>4</v>
      </c>
      <c r="O1" s="14" t="s">
        <v>5</v>
      </c>
      <c r="P1" s="45"/>
      <c r="Q1" s="16"/>
      <c r="R1" s="16"/>
      <c r="S1" s="16"/>
      <c r="T1" s="16"/>
    </row>
    <row r="2" spans="1:20" s="12" customFormat="1" ht="45" x14ac:dyDescent="0.25">
      <c r="B2" s="1" t="s">
        <v>6</v>
      </c>
      <c r="C2" s="1" t="s">
        <v>7</v>
      </c>
      <c r="D2" s="1" t="s">
        <v>8</v>
      </c>
      <c r="E2" s="1" t="s">
        <v>9</v>
      </c>
      <c r="F2" s="1" t="s">
        <v>10</v>
      </c>
      <c r="G2" s="1" t="s">
        <v>11</v>
      </c>
      <c r="H2" s="1" t="s">
        <v>12</v>
      </c>
      <c r="I2" s="1" t="s">
        <v>13</v>
      </c>
      <c r="J2" s="1" t="s">
        <v>14</v>
      </c>
      <c r="K2" s="1" t="s">
        <v>15</v>
      </c>
      <c r="L2" s="1" t="s">
        <v>16</v>
      </c>
      <c r="M2" s="1" t="s">
        <v>17</v>
      </c>
      <c r="N2" s="1" t="s">
        <v>18</v>
      </c>
      <c r="O2" s="1" t="s">
        <v>19</v>
      </c>
      <c r="P2" s="1" t="s">
        <v>20</v>
      </c>
      <c r="Q2" s="1" t="s">
        <v>21</v>
      </c>
      <c r="R2" s="1" t="s">
        <v>22</v>
      </c>
      <c r="S2" s="1" t="s">
        <v>23</v>
      </c>
      <c r="T2" s="1" t="s">
        <v>24</v>
      </c>
    </row>
    <row r="3" spans="1:20" s="15" customFormat="1" ht="171" x14ac:dyDescent="0.2">
      <c r="B3" s="15" t="s">
        <v>25</v>
      </c>
      <c r="C3" s="15" t="s">
        <v>1693</v>
      </c>
      <c r="D3" s="15" t="s">
        <v>65</v>
      </c>
      <c r="E3" s="15" t="s">
        <v>66</v>
      </c>
      <c r="H3" s="15" t="s">
        <v>42</v>
      </c>
      <c r="J3" s="15" t="s">
        <v>67</v>
      </c>
      <c r="K3" s="17">
        <v>43584</v>
      </c>
      <c r="L3" s="15">
        <f>1570-35</f>
        <v>1535</v>
      </c>
      <c r="M3" s="15" t="s">
        <v>32</v>
      </c>
      <c r="N3" s="15">
        <v>6.5</v>
      </c>
      <c r="O3" s="15">
        <f>SUM(P3:T3)</f>
        <v>105</v>
      </c>
      <c r="T3" s="15">
        <v>105</v>
      </c>
    </row>
    <row r="4" spans="1:20" s="15" customFormat="1" ht="71.25" x14ac:dyDescent="0.2">
      <c r="B4" s="15" t="s">
        <v>25</v>
      </c>
      <c r="C4" s="15" t="s">
        <v>26</v>
      </c>
      <c r="D4" s="15" t="s">
        <v>27</v>
      </c>
      <c r="E4" s="15" t="s">
        <v>28</v>
      </c>
      <c r="H4" s="15" t="s">
        <v>29</v>
      </c>
      <c r="I4" s="15" t="s">
        <v>30</v>
      </c>
      <c r="J4" s="15" t="s">
        <v>31</v>
      </c>
      <c r="K4" s="17">
        <v>43082</v>
      </c>
      <c r="L4" s="15">
        <v>632</v>
      </c>
      <c r="M4" s="15" t="s">
        <v>32</v>
      </c>
      <c r="N4" s="15">
        <v>4.8499999999999996</v>
      </c>
      <c r="O4" s="15">
        <f>SUM(P4:T4)</f>
        <v>632</v>
      </c>
      <c r="P4" s="15">
        <v>115</v>
      </c>
      <c r="Q4" s="15">
        <v>517</v>
      </c>
    </row>
    <row r="5" spans="1:20" s="15" customFormat="1" ht="142.5" x14ac:dyDescent="0.2">
      <c r="B5" s="15" t="s">
        <v>25</v>
      </c>
      <c r="C5" s="15" t="s">
        <v>119</v>
      </c>
      <c r="D5" s="15" t="s">
        <v>120</v>
      </c>
      <c r="E5" s="15" t="s">
        <v>121</v>
      </c>
      <c r="J5" s="15" t="s">
        <v>122</v>
      </c>
      <c r="K5" s="17">
        <v>43584</v>
      </c>
      <c r="L5" s="15">
        <f>(33+164+125+308+178)-(25+128+140+108+66)</f>
        <v>341</v>
      </c>
      <c r="M5" s="15" t="s">
        <v>32</v>
      </c>
      <c r="N5" s="15">
        <v>5.8</v>
      </c>
      <c r="O5" s="15">
        <f>SUM(P5:T5)</f>
        <v>33</v>
      </c>
      <c r="T5" s="15">
        <v>33</v>
      </c>
    </row>
    <row r="6" spans="1:20" s="15" customFormat="1" ht="71.25" x14ac:dyDescent="0.2">
      <c r="B6" s="15" t="s">
        <v>1589</v>
      </c>
      <c r="C6" s="15" t="s">
        <v>1590</v>
      </c>
      <c r="D6" s="15" t="s">
        <v>1591</v>
      </c>
      <c r="E6" s="15" t="s">
        <v>1592</v>
      </c>
      <c r="L6" s="15">
        <v>200</v>
      </c>
      <c r="M6" s="15" t="s">
        <v>265</v>
      </c>
      <c r="O6" s="15">
        <f>SUM(P6:T6)</f>
        <v>100</v>
      </c>
      <c r="T6" s="15">
        <v>100</v>
      </c>
    </row>
    <row r="7" spans="1:20" s="15" customFormat="1" ht="142.5" x14ac:dyDescent="0.2">
      <c r="B7" s="15" t="s">
        <v>25</v>
      </c>
      <c r="C7" s="15" t="s">
        <v>59</v>
      </c>
      <c r="D7" s="15" t="s">
        <v>60</v>
      </c>
      <c r="E7" s="15" t="s">
        <v>61</v>
      </c>
      <c r="H7" s="15" t="s">
        <v>62</v>
      </c>
      <c r="I7" s="15" t="s">
        <v>63</v>
      </c>
      <c r="J7" s="15" t="s">
        <v>64</v>
      </c>
      <c r="K7" s="17">
        <v>43808</v>
      </c>
      <c r="L7" s="15">
        <v>179</v>
      </c>
      <c r="M7" s="15" t="s">
        <v>32</v>
      </c>
      <c r="N7" s="15">
        <v>3.02</v>
      </c>
      <c r="O7" s="15">
        <f>SUM(P7:T7)</f>
        <v>105</v>
      </c>
      <c r="R7" s="15">
        <v>54</v>
      </c>
      <c r="S7" s="15">
        <v>51</v>
      </c>
    </row>
    <row r="8" spans="1:20" s="15" customFormat="1" ht="171" x14ac:dyDescent="0.2">
      <c r="B8" s="15" t="s">
        <v>262</v>
      </c>
      <c r="C8" s="15" t="s">
        <v>1625</v>
      </c>
      <c r="D8" s="15">
        <v>17240163</v>
      </c>
      <c r="E8" s="15" t="s">
        <v>1626</v>
      </c>
      <c r="H8" s="15" t="s">
        <v>1627</v>
      </c>
      <c r="L8" s="15">
        <v>152</v>
      </c>
      <c r="M8" s="15" t="s">
        <v>265</v>
      </c>
      <c r="O8" s="15">
        <f>SUM(P8:T8)</f>
        <v>100</v>
      </c>
      <c r="T8" s="15">
        <v>100</v>
      </c>
    </row>
    <row r="9" spans="1:20" s="15" customFormat="1" ht="114" x14ac:dyDescent="0.2">
      <c r="B9" s="15" t="s">
        <v>25</v>
      </c>
      <c r="C9" s="15" t="s">
        <v>33</v>
      </c>
      <c r="D9" s="15" t="s">
        <v>34</v>
      </c>
      <c r="E9" s="15" t="s">
        <v>35</v>
      </c>
      <c r="H9" s="15" t="s">
        <v>36</v>
      </c>
      <c r="I9" s="15" t="s">
        <v>37</v>
      </c>
      <c r="J9" s="15" t="s">
        <v>38</v>
      </c>
      <c r="K9" s="17">
        <v>44175</v>
      </c>
      <c r="L9" s="15">
        <f>136+(9/1.8)</f>
        <v>141</v>
      </c>
      <c r="M9" s="15" t="s">
        <v>32</v>
      </c>
      <c r="N9" s="15">
        <v>0.35</v>
      </c>
      <c r="O9" s="15">
        <f>SUM(P9:T9)</f>
        <v>141</v>
      </c>
      <c r="S9" s="15">
        <v>136</v>
      </c>
      <c r="T9" s="15">
        <v>5</v>
      </c>
    </row>
    <row r="10" spans="1:20" s="15" customFormat="1" ht="242.25" x14ac:dyDescent="0.2">
      <c r="B10" s="15" t="s">
        <v>25</v>
      </c>
      <c r="C10" s="15" t="s">
        <v>39</v>
      </c>
      <c r="D10" s="15" t="s">
        <v>40</v>
      </c>
      <c r="E10" s="15" t="s">
        <v>41</v>
      </c>
      <c r="H10" s="15" t="s">
        <v>42</v>
      </c>
      <c r="I10" s="15" t="s">
        <v>43</v>
      </c>
      <c r="J10" s="15" t="s">
        <v>44</v>
      </c>
      <c r="K10" s="17">
        <v>43013</v>
      </c>
      <c r="L10" s="15">
        <v>134</v>
      </c>
      <c r="M10" s="15" t="s">
        <v>32</v>
      </c>
      <c r="N10" s="15">
        <v>0.85</v>
      </c>
      <c r="O10" s="15">
        <f>SUM(P10:T10)</f>
        <v>134</v>
      </c>
      <c r="R10" s="15">
        <v>134</v>
      </c>
    </row>
    <row r="11" spans="1:20" s="15" customFormat="1" ht="85.5" x14ac:dyDescent="0.2">
      <c r="B11" s="15" t="s">
        <v>25</v>
      </c>
      <c r="C11" s="15" t="s">
        <v>45</v>
      </c>
      <c r="D11" s="15" t="s">
        <v>46</v>
      </c>
      <c r="E11" s="15" t="s">
        <v>47</v>
      </c>
      <c r="H11" s="15" t="s">
        <v>48</v>
      </c>
      <c r="I11" s="15" t="s">
        <v>49</v>
      </c>
      <c r="J11" s="15" t="s">
        <v>50</v>
      </c>
      <c r="K11" s="17">
        <v>43549</v>
      </c>
      <c r="L11" s="15">
        <v>129</v>
      </c>
      <c r="M11" s="15" t="s">
        <v>32</v>
      </c>
      <c r="N11" s="15">
        <v>0.85</v>
      </c>
      <c r="O11" s="15">
        <f>SUM(P11:T11)</f>
        <v>129</v>
      </c>
      <c r="Q11" s="15">
        <v>50</v>
      </c>
      <c r="R11" s="15">
        <v>79</v>
      </c>
    </row>
    <row r="12" spans="1:20" s="15" customFormat="1" ht="114" x14ac:dyDescent="0.2">
      <c r="B12" s="15" t="s">
        <v>1589</v>
      </c>
      <c r="C12" s="15" t="s">
        <v>1609</v>
      </c>
      <c r="D12" s="15" t="s">
        <v>1610</v>
      </c>
      <c r="E12" s="15" t="s">
        <v>1611</v>
      </c>
      <c r="L12" s="15">
        <v>106</v>
      </c>
      <c r="M12" s="15" t="s">
        <v>265</v>
      </c>
      <c r="O12" s="15">
        <f>SUM(P12:T12)</f>
        <v>36</v>
      </c>
      <c r="T12" s="15">
        <v>36</v>
      </c>
    </row>
    <row r="13" spans="1:20" s="15" customFormat="1" ht="270.75" x14ac:dyDescent="0.2">
      <c r="B13" s="15" t="s">
        <v>25</v>
      </c>
      <c r="C13" s="15" t="s">
        <v>52</v>
      </c>
      <c r="D13" s="15" t="s">
        <v>53</v>
      </c>
      <c r="E13" s="15" t="s">
        <v>54</v>
      </c>
      <c r="F13" s="15" t="s">
        <v>55</v>
      </c>
      <c r="H13" s="15" t="s">
        <v>56</v>
      </c>
      <c r="I13" s="15" t="s">
        <v>57</v>
      </c>
      <c r="J13" s="15" t="s">
        <v>58</v>
      </c>
      <c r="K13" s="17">
        <v>42962</v>
      </c>
      <c r="L13" s="15">
        <v>105</v>
      </c>
      <c r="M13" s="15" t="s">
        <v>32</v>
      </c>
      <c r="N13" s="15">
        <v>0.25</v>
      </c>
      <c r="O13" s="15">
        <f>SUM(P13:T13)</f>
        <v>105</v>
      </c>
      <c r="S13" s="15">
        <v>55</v>
      </c>
      <c r="T13" s="15">
        <v>50</v>
      </c>
    </row>
    <row r="14" spans="1:20" s="15" customFormat="1" ht="142.5" x14ac:dyDescent="0.2">
      <c r="B14" s="15" t="s">
        <v>1593</v>
      </c>
      <c r="C14" s="15" t="s">
        <v>1594</v>
      </c>
      <c r="E14" s="15" t="s">
        <v>1595</v>
      </c>
      <c r="H14" s="15" t="s">
        <v>91</v>
      </c>
      <c r="K14" s="17"/>
      <c r="L14" s="15">
        <v>100</v>
      </c>
      <c r="M14" s="15" t="s">
        <v>265</v>
      </c>
      <c r="O14" s="15">
        <f>SUM(P14:T14)</f>
        <v>100</v>
      </c>
      <c r="S14" s="15">
        <v>50</v>
      </c>
      <c r="T14" s="15">
        <v>50</v>
      </c>
    </row>
    <row r="15" spans="1:20" s="15" customFormat="1" ht="285" x14ac:dyDescent="0.2">
      <c r="B15" s="15" t="s">
        <v>25</v>
      </c>
      <c r="C15" s="15" t="s">
        <v>903</v>
      </c>
      <c r="D15" s="15" t="s">
        <v>904</v>
      </c>
      <c r="F15" s="15" t="s">
        <v>905</v>
      </c>
      <c r="H15" s="15" t="s">
        <v>201</v>
      </c>
      <c r="I15" s="15" t="s">
        <v>906</v>
      </c>
      <c r="J15" s="15" t="s">
        <v>907</v>
      </c>
      <c r="K15" s="17">
        <v>43383</v>
      </c>
      <c r="L15" s="15">
        <v>99</v>
      </c>
      <c r="M15" s="15" t="s">
        <v>32</v>
      </c>
      <c r="N15" s="15">
        <v>0.6</v>
      </c>
      <c r="O15" s="15">
        <f>SUM(P15:T15)</f>
        <v>99</v>
      </c>
      <c r="S15" s="15">
        <v>55</v>
      </c>
      <c r="T15" s="15">
        <v>44</v>
      </c>
    </row>
    <row r="16" spans="1:20" s="15" customFormat="1" ht="71.25" x14ac:dyDescent="0.2">
      <c r="B16" s="15" t="s">
        <v>1596</v>
      </c>
      <c r="C16" s="15" t="s">
        <v>1597</v>
      </c>
      <c r="D16" s="15" t="s">
        <v>1598</v>
      </c>
      <c r="E16" s="15" t="s">
        <v>1599</v>
      </c>
      <c r="H16" s="15" t="s">
        <v>1600</v>
      </c>
      <c r="I16" s="15" t="s">
        <v>1601</v>
      </c>
      <c r="J16" s="15" t="s">
        <v>1602</v>
      </c>
      <c r="L16" s="15">
        <v>92</v>
      </c>
      <c r="M16" s="15" t="s">
        <v>265</v>
      </c>
      <c r="O16" s="15">
        <f>SUM(P16:T16)</f>
        <v>92</v>
      </c>
      <c r="S16" s="15">
        <v>52</v>
      </c>
      <c r="T16" s="15">
        <v>40</v>
      </c>
    </row>
    <row r="17" spans="2:20" s="15" customFormat="1" ht="71.25" x14ac:dyDescent="0.2">
      <c r="B17" s="15" t="s">
        <v>1585</v>
      </c>
      <c r="C17" s="15" t="s">
        <v>1586</v>
      </c>
      <c r="D17" s="15" t="s">
        <v>1587</v>
      </c>
      <c r="E17" s="15" t="s">
        <v>1588</v>
      </c>
      <c r="L17" s="15">
        <v>77</v>
      </c>
      <c r="M17" s="15" t="s">
        <v>265</v>
      </c>
      <c r="O17" s="15">
        <f>SUM(P17:T17)</f>
        <v>77</v>
      </c>
      <c r="T17" s="15">
        <v>77</v>
      </c>
    </row>
    <row r="18" spans="2:20" s="15" customFormat="1" ht="42.75" x14ac:dyDescent="0.2">
      <c r="B18" s="15" t="s">
        <v>25</v>
      </c>
      <c r="C18" s="15" t="s">
        <v>76</v>
      </c>
      <c r="D18" s="15" t="s">
        <v>77</v>
      </c>
      <c r="E18" s="15" t="s">
        <v>78</v>
      </c>
      <c r="H18" s="15" t="s">
        <v>79</v>
      </c>
      <c r="I18" s="15" t="s">
        <v>80</v>
      </c>
      <c r="J18" s="15" t="s">
        <v>81</v>
      </c>
      <c r="K18" s="17">
        <v>43165</v>
      </c>
      <c r="L18" s="15">
        <v>75</v>
      </c>
      <c r="M18" s="15" t="s">
        <v>32</v>
      </c>
      <c r="N18" s="15">
        <v>0.96</v>
      </c>
      <c r="O18" s="15">
        <f>SUM(P18:T18)</f>
        <v>75</v>
      </c>
      <c r="P18" s="15">
        <v>75</v>
      </c>
    </row>
    <row r="19" spans="2:20" s="15" customFormat="1" ht="71.25" x14ac:dyDescent="0.2">
      <c r="B19" s="15" t="s">
        <v>262</v>
      </c>
      <c r="C19" s="15" t="s">
        <v>330</v>
      </c>
      <c r="D19" s="15" t="s">
        <v>331</v>
      </c>
      <c r="E19" s="15" t="s">
        <v>332</v>
      </c>
      <c r="H19" s="15" t="s">
        <v>333</v>
      </c>
      <c r="L19" s="15">
        <v>75</v>
      </c>
      <c r="M19" s="15" t="s">
        <v>265</v>
      </c>
      <c r="O19" s="15">
        <f>SUM(P19:T19)</f>
        <v>75</v>
      </c>
      <c r="S19" s="15">
        <v>35</v>
      </c>
      <c r="T19" s="15">
        <v>40</v>
      </c>
    </row>
    <row r="20" spans="2:20" s="15" customFormat="1" ht="114" x14ac:dyDescent="0.2">
      <c r="B20" s="15" t="s">
        <v>25</v>
      </c>
      <c r="C20" s="15" t="s">
        <v>82</v>
      </c>
      <c r="D20" s="15" t="s">
        <v>83</v>
      </c>
      <c r="E20" s="15" t="s">
        <v>84</v>
      </c>
      <c r="H20" s="15" t="s">
        <v>85</v>
      </c>
      <c r="I20" s="15" t="s">
        <v>86</v>
      </c>
      <c r="J20" s="15" t="s">
        <v>87</v>
      </c>
      <c r="K20" s="17">
        <v>42780</v>
      </c>
      <c r="L20" s="15">
        <v>74</v>
      </c>
      <c r="M20" s="15" t="s">
        <v>32</v>
      </c>
      <c r="N20" s="15">
        <v>0.6</v>
      </c>
      <c r="O20" s="15">
        <f>SUM(P20:T20)</f>
        <v>74</v>
      </c>
      <c r="P20" s="15">
        <v>74</v>
      </c>
    </row>
    <row r="21" spans="2:20" s="15" customFormat="1" ht="71.25" x14ac:dyDescent="0.2">
      <c r="B21" s="15" t="s">
        <v>25</v>
      </c>
      <c r="C21" s="15" t="s">
        <v>94</v>
      </c>
      <c r="D21" s="15" t="s">
        <v>95</v>
      </c>
      <c r="E21" s="15" t="s">
        <v>96</v>
      </c>
      <c r="H21" s="15" t="s">
        <v>97</v>
      </c>
      <c r="I21" s="15" t="s">
        <v>98</v>
      </c>
      <c r="J21" s="15" t="s">
        <v>99</v>
      </c>
      <c r="K21" s="17">
        <v>43059</v>
      </c>
      <c r="L21" s="15">
        <v>66</v>
      </c>
      <c r="M21" s="15" t="s">
        <v>32</v>
      </c>
      <c r="N21" s="15">
        <v>0.3</v>
      </c>
      <c r="O21" s="15">
        <f>SUM(P21:T21)</f>
        <v>66</v>
      </c>
      <c r="R21" s="15">
        <v>22</v>
      </c>
      <c r="S21" s="15">
        <v>22</v>
      </c>
      <c r="T21" s="15">
        <v>22</v>
      </c>
    </row>
    <row r="22" spans="2:20" s="15" customFormat="1" ht="71.25" x14ac:dyDescent="0.2">
      <c r="B22" s="15" t="s">
        <v>25</v>
      </c>
      <c r="C22" s="15" t="s">
        <v>88</v>
      </c>
      <c r="D22" s="15" t="s">
        <v>89</v>
      </c>
      <c r="E22" s="15" t="s">
        <v>90</v>
      </c>
      <c r="H22" s="15" t="s">
        <v>91</v>
      </c>
      <c r="I22" s="15" t="s">
        <v>92</v>
      </c>
      <c r="J22" s="15" t="s">
        <v>93</v>
      </c>
      <c r="K22" s="17">
        <v>44116</v>
      </c>
      <c r="L22" s="15">
        <v>66</v>
      </c>
      <c r="M22" s="15" t="s">
        <v>51</v>
      </c>
      <c r="N22" s="15">
        <v>0.2</v>
      </c>
      <c r="O22" s="15">
        <f>SUM(P22:T22)</f>
        <v>66</v>
      </c>
      <c r="R22" s="15">
        <v>66</v>
      </c>
    </row>
    <row r="23" spans="2:20" s="15" customFormat="1" ht="71.25" x14ac:dyDescent="0.2">
      <c r="B23" s="15" t="s">
        <v>1593</v>
      </c>
      <c r="C23" s="15" t="s">
        <v>1603</v>
      </c>
      <c r="D23" s="15" t="s">
        <v>1604</v>
      </c>
      <c r="E23" s="15" t="s">
        <v>1605</v>
      </c>
      <c r="K23" s="17"/>
      <c r="L23" s="15">
        <v>62</v>
      </c>
      <c r="M23" s="15" t="s">
        <v>265</v>
      </c>
      <c r="O23" s="15">
        <f>SUM(P23:T23)</f>
        <v>62</v>
      </c>
      <c r="T23" s="15">
        <v>62</v>
      </c>
    </row>
    <row r="24" spans="2:20" s="15" customFormat="1" ht="114" x14ac:dyDescent="0.2">
      <c r="B24" s="15" t="s">
        <v>262</v>
      </c>
      <c r="C24" s="15" t="s">
        <v>263</v>
      </c>
      <c r="D24" s="15">
        <v>17240318</v>
      </c>
      <c r="E24" s="15" t="s">
        <v>264</v>
      </c>
      <c r="H24" s="15" t="s">
        <v>206</v>
      </c>
      <c r="L24" s="15">
        <v>60</v>
      </c>
      <c r="M24" s="15" t="s">
        <v>265</v>
      </c>
      <c r="O24" s="15">
        <f>SUM(P24:T24)</f>
        <v>60</v>
      </c>
      <c r="S24" s="15">
        <v>30</v>
      </c>
      <c r="T24" s="15">
        <v>30</v>
      </c>
    </row>
    <row r="25" spans="2:20" s="15" customFormat="1" ht="85.5" x14ac:dyDescent="0.2">
      <c r="B25" s="15" t="s">
        <v>262</v>
      </c>
      <c r="C25" s="15" t="s">
        <v>1646</v>
      </c>
      <c r="D25" s="15">
        <v>17240045</v>
      </c>
      <c r="E25" s="15" t="s">
        <v>1647</v>
      </c>
      <c r="H25" s="15" t="s">
        <v>1648</v>
      </c>
      <c r="I25" s="15" t="s">
        <v>1649</v>
      </c>
      <c r="J25" s="15" t="s">
        <v>1650</v>
      </c>
      <c r="L25" s="15">
        <v>60</v>
      </c>
      <c r="M25" s="15" t="s">
        <v>265</v>
      </c>
      <c r="O25" s="15">
        <f>SUM(P25:T25)</f>
        <v>60</v>
      </c>
      <c r="S25" s="15">
        <v>30</v>
      </c>
      <c r="T25" s="15">
        <v>30</v>
      </c>
    </row>
    <row r="26" spans="2:20" s="15" customFormat="1" ht="114" x14ac:dyDescent="0.2">
      <c r="B26" s="15" t="s">
        <v>1606</v>
      </c>
      <c r="C26" s="15" t="s">
        <v>1607</v>
      </c>
      <c r="D26" s="15">
        <v>17240020</v>
      </c>
      <c r="E26" s="15" t="s">
        <v>1608</v>
      </c>
      <c r="H26" s="15" t="s">
        <v>138</v>
      </c>
      <c r="L26" s="15">
        <v>50</v>
      </c>
      <c r="M26" s="15" t="s">
        <v>265</v>
      </c>
      <c r="O26" s="15">
        <f>SUM(P26:T26)</f>
        <v>50</v>
      </c>
      <c r="T26" s="15">
        <v>50</v>
      </c>
    </row>
    <row r="27" spans="2:20" s="15" customFormat="1" ht="57" x14ac:dyDescent="0.2">
      <c r="B27" s="15" t="s">
        <v>25</v>
      </c>
      <c r="C27" s="15" t="s">
        <v>112</v>
      </c>
      <c r="D27" s="15" t="s">
        <v>113</v>
      </c>
      <c r="E27" s="15" t="s">
        <v>114</v>
      </c>
      <c r="F27" s="15" t="s">
        <v>115</v>
      </c>
      <c r="H27" s="15" t="s">
        <v>116</v>
      </c>
      <c r="I27" s="15" t="s">
        <v>117</v>
      </c>
      <c r="J27" s="15" t="s">
        <v>118</v>
      </c>
      <c r="K27" s="17">
        <v>43941</v>
      </c>
      <c r="L27" s="15">
        <v>45</v>
      </c>
      <c r="M27" s="15" t="s">
        <v>32</v>
      </c>
      <c r="N27" s="15">
        <v>0.3</v>
      </c>
      <c r="O27" s="15">
        <f>SUM(P27:T27)</f>
        <v>34</v>
      </c>
      <c r="P27" s="15">
        <v>34</v>
      </c>
    </row>
    <row r="28" spans="2:20" s="15" customFormat="1" ht="42.75" x14ac:dyDescent="0.2">
      <c r="B28" s="15" t="s">
        <v>25</v>
      </c>
      <c r="C28" s="15" t="s">
        <v>100</v>
      </c>
      <c r="D28" s="15" t="s">
        <v>101</v>
      </c>
      <c r="E28" s="15" t="s">
        <v>102</v>
      </c>
      <c r="F28" s="15">
        <v>300</v>
      </c>
      <c r="H28" s="15" t="s">
        <v>103</v>
      </c>
      <c r="I28" s="15" t="s">
        <v>104</v>
      </c>
      <c r="J28" s="15" t="s">
        <v>105</v>
      </c>
      <c r="K28" s="17">
        <v>42916</v>
      </c>
      <c r="L28" s="15">
        <v>41</v>
      </c>
      <c r="M28" s="15" t="s">
        <v>51</v>
      </c>
      <c r="N28" s="15">
        <v>0.17</v>
      </c>
      <c r="O28" s="15">
        <f>SUM(P28:T28)</f>
        <v>41</v>
      </c>
      <c r="P28" s="15">
        <v>41</v>
      </c>
    </row>
    <row r="29" spans="2:20" s="15" customFormat="1" ht="142.5" x14ac:dyDescent="0.2">
      <c r="B29" s="15" t="s">
        <v>304</v>
      </c>
      <c r="C29" s="15" t="s">
        <v>305</v>
      </c>
      <c r="D29" s="15">
        <v>17240028</v>
      </c>
      <c r="E29" s="15" t="s">
        <v>306</v>
      </c>
      <c r="H29" s="15" t="s">
        <v>307</v>
      </c>
      <c r="I29" s="15" t="s">
        <v>98</v>
      </c>
      <c r="L29" s="15">
        <v>40</v>
      </c>
      <c r="M29" s="15" t="s">
        <v>265</v>
      </c>
      <c r="O29" s="15">
        <f>SUM(P29:T29)</f>
        <v>40</v>
      </c>
      <c r="T29" s="15">
        <v>40</v>
      </c>
    </row>
    <row r="30" spans="2:20" s="15" customFormat="1" ht="57" x14ac:dyDescent="0.2">
      <c r="B30" s="15" t="s">
        <v>68</v>
      </c>
      <c r="C30" s="15" t="s">
        <v>106</v>
      </c>
      <c r="D30" s="15" t="s">
        <v>107</v>
      </c>
      <c r="E30" s="15" t="s">
        <v>108</v>
      </c>
      <c r="H30" s="15" t="s">
        <v>109</v>
      </c>
      <c r="I30" s="15" t="s">
        <v>110</v>
      </c>
      <c r="J30" s="15" t="s">
        <v>111</v>
      </c>
      <c r="K30" s="17">
        <v>44028</v>
      </c>
      <c r="L30" s="15">
        <v>36</v>
      </c>
      <c r="M30" s="15" t="s">
        <v>51</v>
      </c>
      <c r="N30" s="15">
        <v>0.13</v>
      </c>
      <c r="O30" s="15">
        <f>SUM(P30:T30)</f>
        <v>36</v>
      </c>
      <c r="S30" s="15">
        <v>36</v>
      </c>
    </row>
    <row r="31" spans="2:20" s="15" customFormat="1" ht="42.75" x14ac:dyDescent="0.2">
      <c r="B31" s="15" t="s">
        <v>25</v>
      </c>
      <c r="C31" s="15" t="s">
        <v>123</v>
      </c>
      <c r="D31" s="15" t="s">
        <v>124</v>
      </c>
      <c r="E31" s="15" t="s">
        <v>125</v>
      </c>
      <c r="F31" s="15" t="s">
        <v>126</v>
      </c>
      <c r="H31" s="15" t="s">
        <v>127</v>
      </c>
      <c r="I31" s="15" t="s">
        <v>128</v>
      </c>
      <c r="J31" s="15" t="s">
        <v>129</v>
      </c>
      <c r="K31" s="17">
        <v>43579</v>
      </c>
      <c r="L31" s="15">
        <v>32</v>
      </c>
      <c r="M31" s="15" t="s">
        <v>51</v>
      </c>
      <c r="N31" s="15">
        <v>0.18</v>
      </c>
      <c r="O31" s="15">
        <f>SUM(P31:T31)</f>
        <v>32</v>
      </c>
      <c r="R31" s="15">
        <v>32</v>
      </c>
    </row>
    <row r="32" spans="2:20" s="15" customFormat="1" ht="57" x14ac:dyDescent="0.2">
      <c r="B32" s="15" t="s">
        <v>25</v>
      </c>
      <c r="C32" s="15" t="s">
        <v>100</v>
      </c>
      <c r="D32" s="15" t="s">
        <v>130</v>
      </c>
      <c r="E32" s="15" t="s">
        <v>131</v>
      </c>
      <c r="F32" s="15">
        <v>223</v>
      </c>
      <c r="H32" s="15" t="s">
        <v>132</v>
      </c>
      <c r="I32" s="15" t="s">
        <v>133</v>
      </c>
      <c r="J32" s="15" t="s">
        <v>134</v>
      </c>
      <c r="K32" s="17">
        <v>42926</v>
      </c>
      <c r="L32" s="15">
        <v>30</v>
      </c>
      <c r="M32" s="15" t="s">
        <v>51</v>
      </c>
      <c r="N32" s="15">
        <v>0.15</v>
      </c>
      <c r="O32" s="15">
        <f>SUM(P32:T32)</f>
        <v>30</v>
      </c>
      <c r="P32" s="15">
        <v>30</v>
      </c>
    </row>
    <row r="33" spans="2:20" s="15" customFormat="1" ht="42.75" x14ac:dyDescent="0.2">
      <c r="B33" s="15" t="s">
        <v>68</v>
      </c>
      <c r="C33" s="15" t="s">
        <v>69</v>
      </c>
      <c r="D33" s="15" t="s">
        <v>70</v>
      </c>
      <c r="E33" s="15" t="s">
        <v>71</v>
      </c>
      <c r="F33" s="15" t="s">
        <v>72</v>
      </c>
      <c r="H33" s="15" t="s">
        <v>73</v>
      </c>
      <c r="I33" s="15" t="s">
        <v>74</v>
      </c>
      <c r="J33" s="15" t="s">
        <v>75</v>
      </c>
      <c r="K33" s="17">
        <v>43941</v>
      </c>
      <c r="L33" s="15">
        <v>28</v>
      </c>
      <c r="M33" s="15" t="s">
        <v>51</v>
      </c>
      <c r="N33" s="15">
        <v>0.1</v>
      </c>
      <c r="O33" s="15">
        <v>28</v>
      </c>
      <c r="R33" s="15">
        <v>28</v>
      </c>
    </row>
    <row r="34" spans="2:20" s="15" customFormat="1" ht="57" x14ac:dyDescent="0.2">
      <c r="B34" s="15" t="s">
        <v>68</v>
      </c>
      <c r="C34" s="15" t="s">
        <v>135</v>
      </c>
      <c r="D34" s="15" t="s">
        <v>136</v>
      </c>
      <c r="F34" s="15" t="s">
        <v>137</v>
      </c>
      <c r="H34" s="15" t="s">
        <v>138</v>
      </c>
      <c r="I34" s="15" t="s">
        <v>139</v>
      </c>
      <c r="J34" s="15" t="s">
        <v>140</v>
      </c>
      <c r="K34" s="17">
        <v>44063</v>
      </c>
      <c r="L34" s="15">
        <v>26</v>
      </c>
      <c r="M34" s="15" t="s">
        <v>51</v>
      </c>
      <c r="N34" s="15">
        <v>0.14000000000000001</v>
      </c>
      <c r="O34" s="15">
        <f>SUM(P34:T34)</f>
        <v>26</v>
      </c>
      <c r="R34" s="15">
        <v>26</v>
      </c>
    </row>
    <row r="35" spans="2:20" s="15" customFormat="1" ht="42.75" x14ac:dyDescent="0.2">
      <c r="B35" s="15" t="s">
        <v>1612</v>
      </c>
      <c r="C35" s="15" t="s">
        <v>1613</v>
      </c>
      <c r="D35" s="15" t="s">
        <v>1614</v>
      </c>
      <c r="E35" s="15" t="s">
        <v>1615</v>
      </c>
      <c r="F35" s="15" t="s">
        <v>1616</v>
      </c>
      <c r="H35" s="15" t="s">
        <v>962</v>
      </c>
      <c r="I35" s="15" t="s">
        <v>1617</v>
      </c>
      <c r="J35" s="15" t="s">
        <v>1618</v>
      </c>
      <c r="K35" s="17"/>
      <c r="L35" s="15">
        <v>26</v>
      </c>
      <c r="M35" s="15" t="s">
        <v>265</v>
      </c>
      <c r="N35" s="15">
        <v>0.08</v>
      </c>
      <c r="O35" s="15">
        <f>SUM(P35:T35)</f>
        <v>26</v>
      </c>
      <c r="T35" s="15">
        <v>26</v>
      </c>
    </row>
    <row r="36" spans="2:20" s="35" customFormat="1" ht="28.5" x14ac:dyDescent="0.2">
      <c r="B36" s="15" t="s">
        <v>25</v>
      </c>
      <c r="C36" s="15" t="s">
        <v>141</v>
      </c>
      <c r="D36" s="15" t="s">
        <v>142</v>
      </c>
      <c r="E36" s="15"/>
      <c r="F36" s="15">
        <v>159</v>
      </c>
      <c r="G36" s="15"/>
      <c r="H36" s="15" t="s">
        <v>143</v>
      </c>
      <c r="I36" s="15" t="s">
        <v>144</v>
      </c>
      <c r="J36" s="15" t="s">
        <v>145</v>
      </c>
      <c r="K36" s="17">
        <v>44063</v>
      </c>
      <c r="L36" s="15">
        <v>25</v>
      </c>
      <c r="M36" s="15" t="s">
        <v>51</v>
      </c>
      <c r="N36" s="15">
        <v>0.19</v>
      </c>
      <c r="O36" s="15">
        <f>SUM(P36:T36)</f>
        <v>25</v>
      </c>
      <c r="P36" s="15"/>
      <c r="Q36" s="15"/>
      <c r="R36" s="15">
        <v>25</v>
      </c>
      <c r="S36" s="15"/>
      <c r="T36" s="15"/>
    </row>
    <row r="37" spans="2:20" s="15" customFormat="1" ht="71.25" x14ac:dyDescent="0.2">
      <c r="B37" s="15" t="s">
        <v>400</v>
      </c>
      <c r="C37" s="15" t="s">
        <v>401</v>
      </c>
      <c r="D37" s="15" t="s">
        <v>402</v>
      </c>
      <c r="E37" s="15" t="s">
        <v>403</v>
      </c>
      <c r="L37" s="15">
        <v>24</v>
      </c>
      <c r="M37" s="15" t="s">
        <v>265</v>
      </c>
      <c r="O37" s="15">
        <f>SUM(P37:T37)</f>
        <v>24</v>
      </c>
      <c r="S37" s="15">
        <v>24</v>
      </c>
    </row>
    <row r="38" spans="2:20" s="15" customFormat="1" ht="57" x14ac:dyDescent="0.2">
      <c r="B38" s="15" t="s">
        <v>25</v>
      </c>
      <c r="C38" s="15" t="s">
        <v>146</v>
      </c>
      <c r="D38" s="15" t="s">
        <v>147</v>
      </c>
      <c r="F38" s="15" t="s">
        <v>148</v>
      </c>
      <c r="H38" s="15" t="s">
        <v>149</v>
      </c>
      <c r="I38" s="15" t="s">
        <v>150</v>
      </c>
      <c r="J38" s="15" t="s">
        <v>151</v>
      </c>
      <c r="K38" s="17">
        <v>44107</v>
      </c>
      <c r="L38" s="15">
        <v>23</v>
      </c>
      <c r="M38" s="15" t="s">
        <v>51</v>
      </c>
      <c r="N38" s="15">
        <v>0.09</v>
      </c>
      <c r="O38" s="15">
        <f>SUM(P38:T38)</f>
        <v>23</v>
      </c>
      <c r="Q38" s="15">
        <v>23</v>
      </c>
    </row>
    <row r="39" spans="2:20" s="15" customFormat="1" ht="57" x14ac:dyDescent="0.2">
      <c r="B39" s="15" t="s">
        <v>25</v>
      </c>
      <c r="C39" s="15" t="s">
        <v>152</v>
      </c>
      <c r="D39" s="15" t="s">
        <v>153</v>
      </c>
      <c r="F39" s="15" t="s">
        <v>154</v>
      </c>
      <c r="H39" s="17" t="s">
        <v>155</v>
      </c>
      <c r="I39" s="15" t="s">
        <v>156</v>
      </c>
      <c r="J39" s="15" t="s">
        <v>157</v>
      </c>
      <c r="K39" s="17">
        <v>42417</v>
      </c>
      <c r="L39" s="15">
        <v>22</v>
      </c>
      <c r="M39" s="15" t="s">
        <v>51</v>
      </c>
      <c r="N39" s="15">
        <v>0.1</v>
      </c>
      <c r="O39" s="15">
        <f>SUM(P39:T39)</f>
        <v>22</v>
      </c>
      <c r="S39" s="15">
        <v>22</v>
      </c>
    </row>
    <row r="40" spans="2:20" s="15" customFormat="1" ht="71.25" x14ac:dyDescent="0.2">
      <c r="B40" s="15" t="s">
        <v>25</v>
      </c>
      <c r="C40" s="15" t="s">
        <v>167</v>
      </c>
      <c r="D40" s="15" t="s">
        <v>168</v>
      </c>
      <c r="E40" s="15" t="s">
        <v>169</v>
      </c>
      <c r="F40" s="15" t="s">
        <v>170</v>
      </c>
      <c r="H40" s="15" t="s">
        <v>62</v>
      </c>
      <c r="I40" s="15" t="s">
        <v>63</v>
      </c>
      <c r="J40" s="15" t="s">
        <v>171</v>
      </c>
      <c r="K40" s="17">
        <v>42864</v>
      </c>
      <c r="L40" s="15">
        <v>21</v>
      </c>
      <c r="M40" s="15" t="s">
        <v>32</v>
      </c>
      <c r="N40" s="15">
        <v>0.31</v>
      </c>
      <c r="O40" s="15">
        <f>SUM(P40:T40)</f>
        <v>21</v>
      </c>
      <c r="P40" s="15">
        <v>21</v>
      </c>
    </row>
    <row r="41" spans="2:20" s="15" customFormat="1" ht="57" x14ac:dyDescent="0.2">
      <c r="B41" s="15" t="s">
        <v>25</v>
      </c>
      <c r="C41" s="15" t="s">
        <v>100</v>
      </c>
      <c r="D41" s="15" t="s">
        <v>158</v>
      </c>
      <c r="F41" s="15">
        <v>12</v>
      </c>
      <c r="G41" s="15" t="s">
        <v>159</v>
      </c>
      <c r="H41" s="15" t="s">
        <v>48</v>
      </c>
      <c r="I41" s="15" t="s">
        <v>160</v>
      </c>
      <c r="J41" s="15" t="s">
        <v>161</v>
      </c>
      <c r="K41" s="17">
        <v>43143</v>
      </c>
      <c r="L41" s="15">
        <v>21</v>
      </c>
      <c r="M41" s="15" t="s">
        <v>51</v>
      </c>
      <c r="N41" s="15">
        <v>0.1</v>
      </c>
      <c r="O41" s="15">
        <f>SUM(P41:T41)</f>
        <v>21</v>
      </c>
      <c r="P41" s="15">
        <v>21</v>
      </c>
    </row>
    <row r="42" spans="2:20" s="15" customFormat="1" ht="57" x14ac:dyDescent="0.2">
      <c r="B42" s="15" t="s">
        <v>68</v>
      </c>
      <c r="C42" s="15" t="s">
        <v>106</v>
      </c>
      <c r="D42" s="15" t="s">
        <v>162</v>
      </c>
      <c r="E42" s="15" t="s">
        <v>163</v>
      </c>
      <c r="F42" s="15">
        <v>210</v>
      </c>
      <c r="H42" s="15" t="s">
        <v>164</v>
      </c>
      <c r="I42" s="15" t="s">
        <v>165</v>
      </c>
      <c r="J42" s="15" t="s">
        <v>166</v>
      </c>
      <c r="K42" s="17">
        <v>44028</v>
      </c>
      <c r="L42" s="15">
        <v>21</v>
      </c>
      <c r="M42" s="15" t="s">
        <v>51</v>
      </c>
      <c r="N42" s="15">
        <v>0.1</v>
      </c>
      <c r="O42" s="15">
        <f>SUM(P42:T42)</f>
        <v>21</v>
      </c>
      <c r="S42" s="15">
        <v>21</v>
      </c>
    </row>
    <row r="43" spans="2:20" s="15" customFormat="1" ht="42.75" x14ac:dyDescent="0.2">
      <c r="B43" s="15" t="s">
        <v>25</v>
      </c>
      <c r="C43" s="15" t="s">
        <v>172</v>
      </c>
      <c r="D43" s="15" t="s">
        <v>173</v>
      </c>
      <c r="F43" s="15">
        <v>141</v>
      </c>
      <c r="H43" s="15" t="s">
        <v>174</v>
      </c>
      <c r="I43" s="15" t="s">
        <v>175</v>
      </c>
      <c r="J43" s="15" t="s">
        <v>176</v>
      </c>
      <c r="K43" s="17">
        <v>44151</v>
      </c>
      <c r="L43" s="15">
        <v>20</v>
      </c>
      <c r="M43" s="15" t="s">
        <v>51</v>
      </c>
      <c r="N43" s="15">
        <v>4.5999999999999999E-2</v>
      </c>
      <c r="O43" s="15">
        <f>SUM(P43:T43)</f>
        <v>20</v>
      </c>
      <c r="R43" s="15">
        <v>20</v>
      </c>
    </row>
    <row r="44" spans="2:20" s="15" customFormat="1" ht="57" x14ac:dyDescent="0.2">
      <c r="B44" s="15" t="s">
        <v>68</v>
      </c>
      <c r="C44" s="15" t="s">
        <v>177</v>
      </c>
      <c r="D44" s="15" t="s">
        <v>178</v>
      </c>
      <c r="F44" s="15" t="s">
        <v>179</v>
      </c>
      <c r="H44" s="15" t="s">
        <v>180</v>
      </c>
      <c r="I44" s="15" t="s">
        <v>181</v>
      </c>
      <c r="J44" s="15" t="s">
        <v>182</v>
      </c>
      <c r="K44" s="17">
        <v>44063</v>
      </c>
      <c r="L44" s="15">
        <v>20</v>
      </c>
      <c r="M44" s="15" t="s">
        <v>51</v>
      </c>
      <c r="N44" s="15">
        <v>9.5699999999999993E-2</v>
      </c>
      <c r="O44" s="15">
        <f>SUM(P44:T44)</f>
        <v>20</v>
      </c>
      <c r="R44" s="15">
        <v>20</v>
      </c>
    </row>
    <row r="45" spans="2:20" s="15" customFormat="1" ht="42.75" x14ac:dyDescent="0.2">
      <c r="B45" s="15" t="s">
        <v>25</v>
      </c>
      <c r="C45" s="15" t="s">
        <v>183</v>
      </c>
      <c r="D45" s="15" t="s">
        <v>184</v>
      </c>
      <c r="H45" s="15" t="s">
        <v>185</v>
      </c>
      <c r="I45" s="15" t="s">
        <v>186</v>
      </c>
      <c r="J45" s="15" t="s">
        <v>187</v>
      </c>
      <c r="K45" s="17">
        <v>43699</v>
      </c>
      <c r="L45" s="15">
        <v>20</v>
      </c>
      <c r="M45" s="15" t="s">
        <v>51</v>
      </c>
      <c r="N45" s="15">
        <v>0.06</v>
      </c>
      <c r="O45" s="15">
        <v>20</v>
      </c>
      <c r="Q45" s="15">
        <v>20</v>
      </c>
    </row>
    <row r="46" spans="2:20" s="15" customFormat="1" ht="71.25" x14ac:dyDescent="0.2">
      <c r="B46" s="15" t="s">
        <v>68</v>
      </c>
      <c r="C46" s="15" t="s">
        <v>106</v>
      </c>
      <c r="D46" s="15" t="s">
        <v>188</v>
      </c>
      <c r="E46" s="15" t="s">
        <v>189</v>
      </c>
      <c r="F46" s="15" t="s">
        <v>190</v>
      </c>
      <c r="H46" s="15" t="s">
        <v>191</v>
      </c>
      <c r="I46" s="15" t="s">
        <v>98</v>
      </c>
      <c r="J46" s="15" t="s">
        <v>192</v>
      </c>
      <c r="K46" s="17">
        <v>44028</v>
      </c>
      <c r="L46" s="15">
        <v>18</v>
      </c>
      <c r="M46" s="15" t="s">
        <v>51</v>
      </c>
      <c r="N46" s="15">
        <v>0.17</v>
      </c>
      <c r="O46" s="15">
        <f>SUM(P46:T46)</f>
        <v>18</v>
      </c>
      <c r="S46" s="15">
        <v>18</v>
      </c>
    </row>
    <row r="47" spans="2:20" s="15" customFormat="1" ht="85.5" x14ac:dyDescent="0.2">
      <c r="B47" s="15" t="s">
        <v>68</v>
      </c>
      <c r="C47" s="15" t="s">
        <v>106</v>
      </c>
      <c r="D47" s="15" t="s">
        <v>193</v>
      </c>
      <c r="E47" s="15" t="s">
        <v>194</v>
      </c>
      <c r="H47" s="15" t="s">
        <v>195</v>
      </c>
      <c r="J47" s="15" t="s">
        <v>196</v>
      </c>
      <c r="K47" s="17">
        <v>44028</v>
      </c>
      <c r="L47" s="15">
        <v>18</v>
      </c>
      <c r="M47" s="15" t="s">
        <v>51</v>
      </c>
      <c r="N47" s="15">
        <v>0.12</v>
      </c>
      <c r="O47" s="15">
        <f>SUM(P47:T47)</f>
        <v>18</v>
      </c>
      <c r="S47" s="15">
        <v>18</v>
      </c>
    </row>
    <row r="48" spans="2:20" s="15" customFormat="1" ht="71.25" x14ac:dyDescent="0.2">
      <c r="B48" s="15" t="s">
        <v>25</v>
      </c>
      <c r="C48" s="15" t="s">
        <v>197</v>
      </c>
      <c r="D48" s="15" t="s">
        <v>198</v>
      </c>
      <c r="E48" s="15" t="s">
        <v>199</v>
      </c>
      <c r="F48" s="15" t="s">
        <v>200</v>
      </c>
      <c r="H48" s="15" t="s">
        <v>201</v>
      </c>
      <c r="I48" s="15" t="s">
        <v>202</v>
      </c>
      <c r="J48" s="15" t="s">
        <v>203</v>
      </c>
      <c r="K48" s="17">
        <v>43433</v>
      </c>
      <c r="L48" s="15">
        <v>18</v>
      </c>
      <c r="M48" s="15" t="s">
        <v>51</v>
      </c>
      <c r="N48" s="15">
        <v>0.1</v>
      </c>
      <c r="O48" s="15">
        <v>18</v>
      </c>
      <c r="Q48" s="15">
        <v>18</v>
      </c>
    </row>
    <row r="49" spans="2:20" s="15" customFormat="1" ht="57" x14ac:dyDescent="0.2">
      <c r="B49" s="15" t="s">
        <v>25</v>
      </c>
      <c r="C49" s="15" t="s">
        <v>226</v>
      </c>
      <c r="D49" s="15" t="s">
        <v>227</v>
      </c>
      <c r="F49" s="15" t="s">
        <v>228</v>
      </c>
      <c r="H49" s="15" t="s">
        <v>174</v>
      </c>
      <c r="I49" s="15" t="s">
        <v>229</v>
      </c>
      <c r="J49" s="15" t="s">
        <v>230</v>
      </c>
      <c r="K49" s="17">
        <v>43970</v>
      </c>
      <c r="L49" s="15">
        <v>15</v>
      </c>
      <c r="M49" s="15" t="s">
        <v>51</v>
      </c>
      <c r="N49" s="15">
        <v>0.04</v>
      </c>
      <c r="O49" s="15">
        <v>15</v>
      </c>
      <c r="R49" s="15">
        <v>15</v>
      </c>
    </row>
    <row r="50" spans="2:20" s="15" customFormat="1" ht="42.75" x14ac:dyDescent="0.2">
      <c r="B50" s="15" t="s">
        <v>25</v>
      </c>
      <c r="C50" s="15" t="s">
        <v>204</v>
      </c>
      <c r="D50" s="15" t="s">
        <v>205</v>
      </c>
      <c r="F50" s="15">
        <v>260</v>
      </c>
      <c r="H50" s="15" t="s">
        <v>206</v>
      </c>
      <c r="I50" s="15" t="s">
        <v>186</v>
      </c>
      <c r="J50" s="15" t="s">
        <v>207</v>
      </c>
      <c r="K50" s="17">
        <v>43049</v>
      </c>
      <c r="L50" s="15">
        <v>14</v>
      </c>
      <c r="M50" s="15" t="s">
        <v>51</v>
      </c>
      <c r="N50" s="15">
        <v>0.06</v>
      </c>
      <c r="O50" s="15">
        <f>SUM(P50:T50)</f>
        <v>14</v>
      </c>
      <c r="Q50" s="15">
        <v>14</v>
      </c>
    </row>
    <row r="51" spans="2:20" s="15" customFormat="1" ht="42.75" x14ac:dyDescent="0.2">
      <c r="B51" s="15" t="s">
        <v>25</v>
      </c>
      <c r="C51" s="15" t="s">
        <v>208</v>
      </c>
      <c r="D51" s="15" t="s">
        <v>209</v>
      </c>
      <c r="H51" s="15" t="s">
        <v>210</v>
      </c>
      <c r="I51" s="15" t="s">
        <v>211</v>
      </c>
      <c r="J51" s="15" t="s">
        <v>212</v>
      </c>
      <c r="K51" s="17">
        <v>42453</v>
      </c>
      <c r="L51" s="15">
        <v>13</v>
      </c>
      <c r="M51" s="15" t="s">
        <v>32</v>
      </c>
      <c r="N51" s="15">
        <v>0.55000000000000004</v>
      </c>
      <c r="O51" s="15">
        <f>SUM(P51:T51)</f>
        <v>13</v>
      </c>
      <c r="Q51" s="15">
        <v>13</v>
      </c>
    </row>
    <row r="52" spans="2:20" s="15" customFormat="1" ht="28.5" x14ac:dyDescent="0.2">
      <c r="B52" s="15" t="s">
        <v>382</v>
      </c>
      <c r="C52" s="15" t="s">
        <v>295</v>
      </c>
      <c r="D52" s="15" t="s">
        <v>502</v>
      </c>
      <c r="E52" s="15" t="s">
        <v>503</v>
      </c>
      <c r="F52" s="15" t="s">
        <v>326</v>
      </c>
      <c r="H52" s="15" t="s">
        <v>504</v>
      </c>
      <c r="I52" s="15" t="s">
        <v>80</v>
      </c>
      <c r="J52" s="15" t="s">
        <v>505</v>
      </c>
      <c r="K52" s="17">
        <v>43131</v>
      </c>
      <c r="L52" s="15">
        <v>12</v>
      </c>
      <c r="M52" s="15" t="s">
        <v>389</v>
      </c>
      <c r="N52" s="15">
        <v>0.05</v>
      </c>
      <c r="O52" s="15">
        <f>SUM(P52:T52)</f>
        <v>12</v>
      </c>
      <c r="P52" s="15">
        <v>12</v>
      </c>
    </row>
    <row r="53" spans="2:20" s="15" customFormat="1" ht="28.5" x14ac:dyDescent="0.2">
      <c r="B53" s="15" t="s">
        <v>382</v>
      </c>
      <c r="C53" s="15" t="s">
        <v>433</v>
      </c>
      <c r="D53" s="15" t="s">
        <v>895</v>
      </c>
      <c r="E53" s="15" t="s">
        <v>896</v>
      </c>
      <c r="F53" s="15">
        <v>138</v>
      </c>
      <c r="H53" s="15" t="s">
        <v>897</v>
      </c>
      <c r="I53" s="15" t="s">
        <v>898</v>
      </c>
      <c r="J53" s="15" t="s">
        <v>899</v>
      </c>
      <c r="K53" s="17">
        <v>43378</v>
      </c>
      <c r="L53" s="15">
        <v>12</v>
      </c>
      <c r="M53" s="15" t="s">
        <v>389</v>
      </c>
      <c r="N53" s="15">
        <v>0.05</v>
      </c>
      <c r="O53" s="15">
        <f>SUM(P53:T53)</f>
        <v>12</v>
      </c>
      <c r="Q53" s="15">
        <v>12</v>
      </c>
    </row>
    <row r="54" spans="2:20" s="15" customFormat="1" ht="71.25" x14ac:dyDescent="0.2">
      <c r="B54" s="15" t="s">
        <v>382</v>
      </c>
      <c r="C54" s="15" t="s">
        <v>813</v>
      </c>
      <c r="D54" s="15" t="s">
        <v>825</v>
      </c>
      <c r="E54" s="15" t="s">
        <v>826</v>
      </c>
      <c r="F54" s="15" t="s">
        <v>827</v>
      </c>
      <c r="H54" s="15" t="s">
        <v>828</v>
      </c>
      <c r="I54" s="15" t="s">
        <v>829</v>
      </c>
      <c r="J54" s="15" t="s">
        <v>830</v>
      </c>
      <c r="K54" s="17">
        <v>42891</v>
      </c>
      <c r="L54" s="15">
        <v>11</v>
      </c>
      <c r="M54" s="15" t="s">
        <v>389</v>
      </c>
      <c r="N54" s="15">
        <v>0.08</v>
      </c>
      <c r="O54" s="15">
        <f>SUM(P54:T54)</f>
        <v>11</v>
      </c>
      <c r="P54" s="15">
        <v>11</v>
      </c>
    </row>
    <row r="55" spans="2:20" s="15" customFormat="1" ht="142.5" x14ac:dyDescent="0.2">
      <c r="B55" s="15" t="s">
        <v>304</v>
      </c>
      <c r="C55" s="15" t="s">
        <v>430</v>
      </c>
      <c r="D55" s="15" t="s">
        <v>431</v>
      </c>
      <c r="E55" s="15" t="s">
        <v>432</v>
      </c>
      <c r="L55" s="15">
        <v>11</v>
      </c>
      <c r="M55" s="15" t="s">
        <v>265</v>
      </c>
      <c r="O55" s="15">
        <f>SUM(P55:T55)</f>
        <v>11</v>
      </c>
      <c r="S55" s="15">
        <v>11</v>
      </c>
    </row>
    <row r="56" spans="2:20" s="15" customFormat="1" ht="99.75" x14ac:dyDescent="0.2">
      <c r="B56" s="15" t="s">
        <v>1655</v>
      </c>
      <c r="C56" s="15" t="s">
        <v>1656</v>
      </c>
      <c r="D56" s="15" t="s">
        <v>1657</v>
      </c>
      <c r="F56" s="15" t="s">
        <v>1658</v>
      </c>
      <c r="H56" s="15" t="s">
        <v>164</v>
      </c>
      <c r="L56" s="15">
        <v>11</v>
      </c>
      <c r="M56" s="15" t="s">
        <v>265</v>
      </c>
      <c r="O56" s="15">
        <f>SUM(P56:T56)</f>
        <v>11</v>
      </c>
      <c r="S56" s="15">
        <v>11</v>
      </c>
    </row>
    <row r="57" spans="2:20" s="15" customFormat="1" ht="28.5" x14ac:dyDescent="0.2">
      <c r="B57" s="15" t="s">
        <v>382</v>
      </c>
      <c r="C57" s="15" t="s">
        <v>854</v>
      </c>
      <c r="D57" s="15" t="s">
        <v>855</v>
      </c>
      <c r="E57" s="15" t="s">
        <v>856</v>
      </c>
      <c r="F57" s="15">
        <v>39</v>
      </c>
      <c r="H57" s="15" t="s">
        <v>857</v>
      </c>
      <c r="I57" s="15" t="s">
        <v>858</v>
      </c>
      <c r="J57" s="15" t="s">
        <v>859</v>
      </c>
      <c r="K57" s="17">
        <v>43347</v>
      </c>
      <c r="L57" s="15">
        <v>10</v>
      </c>
      <c r="M57" s="15" t="s">
        <v>389</v>
      </c>
      <c r="N57" s="15">
        <v>0.06</v>
      </c>
      <c r="O57" s="15">
        <f>SUM(P57:T57)</f>
        <v>10</v>
      </c>
      <c r="Q57" s="15">
        <v>10</v>
      </c>
    </row>
    <row r="58" spans="2:20" s="15" customFormat="1" ht="28.5" x14ac:dyDescent="0.2">
      <c r="B58" s="15" t="s">
        <v>25</v>
      </c>
      <c r="C58" s="15" t="s">
        <v>214</v>
      </c>
      <c r="D58" s="15" t="s">
        <v>215</v>
      </c>
      <c r="E58" s="15" t="s">
        <v>216</v>
      </c>
      <c r="F58" s="15">
        <v>1</v>
      </c>
      <c r="H58" s="15" t="s">
        <v>217</v>
      </c>
      <c r="I58" s="15" t="s">
        <v>218</v>
      </c>
      <c r="J58" s="15" t="s">
        <v>219</v>
      </c>
      <c r="K58" s="17">
        <v>43265</v>
      </c>
      <c r="L58" s="15">
        <v>10</v>
      </c>
      <c r="M58" s="15" t="s">
        <v>51</v>
      </c>
      <c r="N58" s="15">
        <v>0.09</v>
      </c>
      <c r="O58" s="15">
        <f>SUM(P58:T58)</f>
        <v>10</v>
      </c>
      <c r="Q58" s="15">
        <v>10</v>
      </c>
    </row>
    <row r="59" spans="2:20" s="15" customFormat="1" ht="57" x14ac:dyDescent="0.2">
      <c r="B59" s="15" t="s">
        <v>25</v>
      </c>
      <c r="C59" s="15" t="s">
        <v>220</v>
      </c>
      <c r="D59" s="15" t="s">
        <v>221</v>
      </c>
      <c r="E59" s="15" t="s">
        <v>222</v>
      </c>
      <c r="F59" s="15">
        <v>8</v>
      </c>
      <c r="H59" s="15" t="s">
        <v>223</v>
      </c>
      <c r="I59" s="15" t="s">
        <v>224</v>
      </c>
      <c r="J59" s="15" t="s">
        <v>225</v>
      </c>
      <c r="K59" s="17">
        <v>43441</v>
      </c>
      <c r="L59" s="15">
        <v>10</v>
      </c>
      <c r="M59" s="15" t="s">
        <v>51</v>
      </c>
      <c r="N59" s="15">
        <v>0.06</v>
      </c>
      <c r="O59" s="15">
        <f>SUM(P59:T59)</f>
        <v>10</v>
      </c>
      <c r="Q59" s="15">
        <v>10</v>
      </c>
    </row>
    <row r="60" spans="2:20" s="34" customFormat="1" ht="57" x14ac:dyDescent="0.2">
      <c r="B60" s="15" t="s">
        <v>25</v>
      </c>
      <c r="C60" s="15" t="s">
        <v>237</v>
      </c>
      <c r="D60" s="15" t="s">
        <v>238</v>
      </c>
      <c r="E60" s="15" t="s">
        <v>239</v>
      </c>
      <c r="F60" s="15">
        <v>559</v>
      </c>
      <c r="G60" s="15"/>
      <c r="H60" s="15" t="s">
        <v>201</v>
      </c>
      <c r="I60" s="15" t="s">
        <v>240</v>
      </c>
      <c r="J60" s="15" t="s">
        <v>241</v>
      </c>
      <c r="K60" s="17">
        <v>42723</v>
      </c>
      <c r="L60" s="15">
        <v>9</v>
      </c>
      <c r="M60" s="15" t="s">
        <v>32</v>
      </c>
      <c r="N60" s="15">
        <v>0.56000000000000005</v>
      </c>
      <c r="O60" s="15">
        <f>SUM(P60:T60)</f>
        <v>9</v>
      </c>
      <c r="P60" s="15">
        <v>9</v>
      </c>
      <c r="Q60" s="15"/>
      <c r="R60" s="15"/>
      <c r="S60" s="15"/>
      <c r="T60" s="15"/>
    </row>
    <row r="61" spans="2:20" s="15" customFormat="1" ht="71.25" x14ac:dyDescent="0.2">
      <c r="B61" s="35" t="s">
        <v>25</v>
      </c>
      <c r="C61" s="35" t="s">
        <v>790</v>
      </c>
      <c r="D61" s="35" t="s">
        <v>791</v>
      </c>
      <c r="E61" s="35"/>
      <c r="F61" s="35">
        <v>8</v>
      </c>
      <c r="G61" s="35"/>
      <c r="H61" s="35" t="s">
        <v>792</v>
      </c>
      <c r="I61" s="35" t="s">
        <v>793</v>
      </c>
      <c r="J61" s="35" t="s">
        <v>794</v>
      </c>
      <c r="K61" s="37">
        <v>43385</v>
      </c>
      <c r="L61" s="35">
        <v>9</v>
      </c>
      <c r="M61" s="35" t="s">
        <v>32</v>
      </c>
      <c r="N61" s="35">
        <v>0.32</v>
      </c>
      <c r="O61" s="35">
        <f>SUM(P61:T61)</f>
        <v>9</v>
      </c>
      <c r="P61" s="35"/>
      <c r="Q61" s="35">
        <v>9</v>
      </c>
      <c r="R61" s="35"/>
      <c r="S61" s="35"/>
      <c r="T61" s="35"/>
    </row>
    <row r="62" spans="2:20" s="15" customFormat="1" ht="28.5" x14ac:dyDescent="0.2">
      <c r="B62" s="15" t="s">
        <v>382</v>
      </c>
      <c r="C62" s="15" t="s">
        <v>339</v>
      </c>
      <c r="D62" s="15" t="s">
        <v>1515</v>
      </c>
      <c r="F62" s="15" t="s">
        <v>1516</v>
      </c>
      <c r="H62" s="15" t="s">
        <v>1109</v>
      </c>
      <c r="I62" s="15" t="s">
        <v>1517</v>
      </c>
      <c r="J62" s="15" t="s">
        <v>1518</v>
      </c>
      <c r="K62" s="17">
        <v>43451</v>
      </c>
      <c r="L62" s="15">
        <v>9</v>
      </c>
      <c r="M62" s="15" t="s">
        <v>389</v>
      </c>
      <c r="N62" s="15">
        <v>0.05</v>
      </c>
      <c r="O62" s="15">
        <f>SUM(P62:T62)</f>
        <v>9</v>
      </c>
      <c r="P62" s="15">
        <v>9</v>
      </c>
    </row>
    <row r="63" spans="2:20" s="15" customFormat="1" ht="42.75" x14ac:dyDescent="0.2">
      <c r="B63" s="15" t="s">
        <v>25</v>
      </c>
      <c r="C63" s="15" t="s">
        <v>231</v>
      </c>
      <c r="D63" s="15" t="s">
        <v>232</v>
      </c>
      <c r="F63" s="36" t="s">
        <v>233</v>
      </c>
      <c r="H63" s="15" t="s">
        <v>234</v>
      </c>
      <c r="I63" s="15" t="s">
        <v>235</v>
      </c>
      <c r="J63" s="15" t="s">
        <v>236</v>
      </c>
      <c r="K63" s="17">
        <v>42536</v>
      </c>
      <c r="L63" s="15">
        <v>9</v>
      </c>
      <c r="M63" s="15" t="s">
        <v>51</v>
      </c>
      <c r="N63" s="15">
        <v>0.05</v>
      </c>
      <c r="O63" s="15">
        <f>SUM(P63:T63)</f>
        <v>9</v>
      </c>
      <c r="P63" s="15">
        <v>9</v>
      </c>
    </row>
    <row r="64" spans="2:20" s="15" customFormat="1" ht="42.75" x14ac:dyDescent="0.2">
      <c r="B64" s="15" t="s">
        <v>25</v>
      </c>
      <c r="C64" s="15" t="s">
        <v>242</v>
      </c>
      <c r="D64" s="15" t="s">
        <v>243</v>
      </c>
      <c r="F64" s="15">
        <v>63</v>
      </c>
      <c r="G64" s="15" t="s">
        <v>244</v>
      </c>
      <c r="H64" s="15" t="s">
        <v>138</v>
      </c>
      <c r="I64" s="15" t="s">
        <v>245</v>
      </c>
      <c r="J64" s="15" t="s">
        <v>246</v>
      </c>
      <c r="K64" s="17">
        <v>43439</v>
      </c>
      <c r="L64" s="15">
        <v>9</v>
      </c>
      <c r="M64" s="15" t="s">
        <v>51</v>
      </c>
      <c r="N64" s="15">
        <v>0.05</v>
      </c>
      <c r="O64" s="15">
        <f>SUM(P64:T64)</f>
        <v>9</v>
      </c>
      <c r="P64" s="15">
        <v>9</v>
      </c>
    </row>
    <row r="65" spans="2:20" s="15" customFormat="1" ht="57" x14ac:dyDescent="0.2">
      <c r="B65" s="15" t="s">
        <v>25</v>
      </c>
      <c r="C65" s="15" t="s">
        <v>247</v>
      </c>
      <c r="D65" s="15" t="s">
        <v>248</v>
      </c>
      <c r="F65" s="15">
        <v>361</v>
      </c>
      <c r="H65" s="15" t="s">
        <v>201</v>
      </c>
      <c r="I65" s="15" t="s">
        <v>249</v>
      </c>
      <c r="J65" s="15" t="s">
        <v>250</v>
      </c>
      <c r="K65" s="17">
        <v>43783</v>
      </c>
      <c r="L65" s="15">
        <v>9</v>
      </c>
      <c r="M65" s="15" t="s">
        <v>51</v>
      </c>
      <c r="N65" s="15">
        <v>3.7999999999999999E-2</v>
      </c>
      <c r="O65" s="15">
        <f>SUM(P65:T65)</f>
        <v>9</v>
      </c>
      <c r="Q65" s="15">
        <v>9</v>
      </c>
    </row>
    <row r="66" spans="2:20" s="15" customFormat="1" ht="57" x14ac:dyDescent="0.2">
      <c r="B66" s="15" t="s">
        <v>68</v>
      </c>
      <c r="C66" s="15" t="s">
        <v>251</v>
      </c>
      <c r="D66" s="15" t="s">
        <v>252</v>
      </c>
      <c r="E66" s="15" t="s">
        <v>253</v>
      </c>
      <c r="H66" s="15" t="s">
        <v>254</v>
      </c>
      <c r="I66" s="15" t="s">
        <v>80</v>
      </c>
      <c r="J66" s="15" t="s">
        <v>255</v>
      </c>
      <c r="K66" s="17">
        <v>44175</v>
      </c>
      <c r="L66" s="15">
        <v>9</v>
      </c>
      <c r="M66" s="15" t="s">
        <v>51</v>
      </c>
      <c r="N66" s="15">
        <v>0.1</v>
      </c>
      <c r="O66" s="15">
        <f>SUM(P66:T66)</f>
        <v>9</v>
      </c>
      <c r="S66" s="15">
        <v>9</v>
      </c>
    </row>
    <row r="67" spans="2:20" s="15" customFormat="1" ht="42.75" x14ac:dyDescent="0.2">
      <c r="B67" s="15" t="s">
        <v>25</v>
      </c>
      <c r="C67" s="15" t="s">
        <v>256</v>
      </c>
      <c r="D67" s="15" t="s">
        <v>257</v>
      </c>
      <c r="E67" s="15" t="s">
        <v>258</v>
      </c>
      <c r="F67" s="15">
        <v>117</v>
      </c>
      <c r="H67" s="15" t="s">
        <v>259</v>
      </c>
      <c r="I67" s="15" t="s">
        <v>260</v>
      </c>
      <c r="J67" s="15" t="s">
        <v>261</v>
      </c>
      <c r="K67" s="17">
        <v>44144</v>
      </c>
      <c r="L67" s="15">
        <v>9</v>
      </c>
      <c r="M67" s="15" t="s">
        <v>51</v>
      </c>
      <c r="N67" s="15">
        <v>0.03</v>
      </c>
      <c r="O67" s="15">
        <f>SUM(P67:T67)</f>
        <v>9</v>
      </c>
      <c r="S67" s="15">
        <v>9</v>
      </c>
    </row>
    <row r="68" spans="2:20" s="15" customFormat="1" ht="42.75" x14ac:dyDescent="0.2">
      <c r="B68" s="15" t="s">
        <v>25</v>
      </c>
      <c r="C68" s="15" t="s">
        <v>1138</v>
      </c>
      <c r="D68" s="15" t="s">
        <v>1139</v>
      </c>
      <c r="F68" s="15">
        <v>641</v>
      </c>
      <c r="H68" s="15" t="s">
        <v>201</v>
      </c>
      <c r="I68" s="15" t="s">
        <v>202</v>
      </c>
      <c r="J68" s="15" t="s">
        <v>1140</v>
      </c>
      <c r="K68" s="17">
        <v>43629</v>
      </c>
      <c r="L68" s="15">
        <v>9</v>
      </c>
      <c r="M68" s="15" t="s">
        <v>51</v>
      </c>
      <c r="N68" s="15">
        <v>0.04</v>
      </c>
      <c r="O68" s="15">
        <f>SUM(P68:T68)</f>
        <v>9</v>
      </c>
      <c r="Q68" s="15">
        <v>9</v>
      </c>
    </row>
    <row r="69" spans="2:20" s="34" customFormat="1" ht="71.25" x14ac:dyDescent="0.2">
      <c r="B69" s="15" t="s">
        <v>1619</v>
      </c>
      <c r="C69" s="15" t="s">
        <v>1620</v>
      </c>
      <c r="D69" s="15" t="s">
        <v>1621</v>
      </c>
      <c r="E69" s="15"/>
      <c r="F69" s="15">
        <v>293</v>
      </c>
      <c r="G69" s="15"/>
      <c r="H69" s="15" t="s">
        <v>1622</v>
      </c>
      <c r="I69" s="15" t="s">
        <v>1623</v>
      </c>
      <c r="J69" s="15" t="s">
        <v>1624</v>
      </c>
      <c r="K69" s="17"/>
      <c r="L69" s="15">
        <v>9</v>
      </c>
      <c r="M69" s="15" t="s">
        <v>265</v>
      </c>
      <c r="N69" s="15"/>
      <c r="O69" s="15">
        <f>SUM(P69:T69)</f>
        <v>9</v>
      </c>
      <c r="P69" s="15"/>
      <c r="Q69" s="15"/>
      <c r="R69" s="15"/>
      <c r="S69" s="15">
        <v>9</v>
      </c>
      <c r="T69" s="15"/>
    </row>
    <row r="70" spans="2:20" s="15" customFormat="1" ht="71.25" x14ac:dyDescent="0.2">
      <c r="B70" s="15" t="s">
        <v>382</v>
      </c>
      <c r="C70" s="15" t="s">
        <v>590</v>
      </c>
      <c r="D70" s="15" t="s">
        <v>759</v>
      </c>
      <c r="E70" s="15" t="s">
        <v>760</v>
      </c>
      <c r="F70" s="15" t="s">
        <v>761</v>
      </c>
      <c r="H70" s="15" t="s">
        <v>762</v>
      </c>
      <c r="I70" s="15" t="s">
        <v>763</v>
      </c>
      <c r="J70" s="15" t="s">
        <v>764</v>
      </c>
      <c r="K70" s="17">
        <v>42968</v>
      </c>
      <c r="L70" s="15">
        <v>8</v>
      </c>
      <c r="M70" s="15" t="s">
        <v>389</v>
      </c>
      <c r="N70" s="15">
        <v>0.01</v>
      </c>
      <c r="O70" s="15">
        <f>SUM(P70:T70)</f>
        <v>8</v>
      </c>
      <c r="P70" s="15">
        <v>8</v>
      </c>
    </row>
    <row r="71" spans="2:20" s="15" customFormat="1" ht="42.75" x14ac:dyDescent="0.2">
      <c r="B71" s="15" t="s">
        <v>25</v>
      </c>
      <c r="C71" s="15" t="s">
        <v>266</v>
      </c>
      <c r="D71" s="15" t="s">
        <v>267</v>
      </c>
      <c r="E71" s="15" t="s">
        <v>268</v>
      </c>
      <c r="F71" s="15">
        <v>187</v>
      </c>
      <c r="G71" s="15" t="s">
        <v>268</v>
      </c>
      <c r="H71" s="17" t="s">
        <v>269</v>
      </c>
      <c r="I71" s="15" t="s">
        <v>270</v>
      </c>
      <c r="J71" s="15" t="s">
        <v>271</v>
      </c>
      <c r="K71" s="17">
        <v>42212</v>
      </c>
      <c r="L71" s="15">
        <v>8</v>
      </c>
      <c r="M71" s="15" t="s">
        <v>51</v>
      </c>
      <c r="N71" s="15">
        <v>0.06</v>
      </c>
      <c r="O71" s="15">
        <f>SUM(P71:T71)</f>
        <v>8</v>
      </c>
      <c r="P71" s="15">
        <v>8</v>
      </c>
    </row>
    <row r="72" spans="2:20" s="34" customFormat="1" ht="42.75" x14ac:dyDescent="0.2">
      <c r="B72" s="15" t="s">
        <v>25</v>
      </c>
      <c r="C72" s="15" t="s">
        <v>276</v>
      </c>
      <c r="D72" s="15" t="s">
        <v>277</v>
      </c>
      <c r="E72" s="15"/>
      <c r="F72" s="15">
        <v>25</v>
      </c>
      <c r="G72" s="15"/>
      <c r="H72" s="15" t="s">
        <v>278</v>
      </c>
      <c r="I72" s="15" t="s">
        <v>279</v>
      </c>
      <c r="J72" s="15" t="s">
        <v>280</v>
      </c>
      <c r="K72" s="17">
        <v>43518</v>
      </c>
      <c r="L72" s="15">
        <v>8</v>
      </c>
      <c r="M72" s="15" t="s">
        <v>51</v>
      </c>
      <c r="N72" s="15">
        <v>0.03</v>
      </c>
      <c r="O72" s="15">
        <f>SUM(P72:T72)</f>
        <v>8</v>
      </c>
      <c r="P72" s="15">
        <v>8</v>
      </c>
      <c r="Q72" s="15"/>
      <c r="R72" s="15"/>
      <c r="S72" s="15"/>
      <c r="T72" s="15"/>
    </row>
    <row r="73" spans="2:20" s="15" customFormat="1" ht="28.5" x14ac:dyDescent="0.2">
      <c r="B73" s="15" t="s">
        <v>25</v>
      </c>
      <c r="C73" s="15" t="s">
        <v>281</v>
      </c>
      <c r="D73" s="15" t="s">
        <v>282</v>
      </c>
      <c r="F73" s="15">
        <v>4</v>
      </c>
      <c r="H73" s="15" t="s">
        <v>283</v>
      </c>
      <c r="I73" s="15" t="s">
        <v>284</v>
      </c>
      <c r="J73" s="15" t="s">
        <v>285</v>
      </c>
      <c r="K73" s="17">
        <v>43553</v>
      </c>
      <c r="L73" s="15">
        <v>8</v>
      </c>
      <c r="M73" s="15" t="s">
        <v>51</v>
      </c>
      <c r="N73" s="15">
        <v>0.05</v>
      </c>
      <c r="O73" s="15">
        <f>SUM(P73:T73)</f>
        <v>8</v>
      </c>
      <c r="Q73" s="15">
        <v>8</v>
      </c>
    </row>
    <row r="74" spans="2:20" s="15" customFormat="1" ht="71.25" x14ac:dyDescent="0.2">
      <c r="B74" s="15" t="s">
        <v>25</v>
      </c>
      <c r="C74" s="15" t="s">
        <v>286</v>
      </c>
      <c r="D74" s="15" t="s">
        <v>287</v>
      </c>
      <c r="F74" s="15" t="s">
        <v>288</v>
      </c>
      <c r="H74" s="15" t="s">
        <v>259</v>
      </c>
      <c r="J74" s="15" t="s">
        <v>289</v>
      </c>
      <c r="K74" s="17">
        <v>43887</v>
      </c>
      <c r="L74" s="15">
        <v>8</v>
      </c>
      <c r="M74" s="15" t="s">
        <v>51</v>
      </c>
      <c r="N74" s="15">
        <v>0.06</v>
      </c>
      <c r="O74" s="15">
        <f>SUM(P74:T74)</f>
        <v>8</v>
      </c>
      <c r="Q74" s="15">
        <v>8</v>
      </c>
    </row>
    <row r="75" spans="2:20" s="15" customFormat="1" ht="28.5" x14ac:dyDescent="0.2">
      <c r="B75" s="15" t="s">
        <v>25</v>
      </c>
      <c r="C75" s="15" t="s">
        <v>290</v>
      </c>
      <c r="D75" s="15" t="s">
        <v>291</v>
      </c>
      <c r="F75" s="15">
        <v>2</v>
      </c>
      <c r="H75" s="17" t="s">
        <v>292</v>
      </c>
      <c r="I75" s="15" t="s">
        <v>293</v>
      </c>
      <c r="J75" s="15" t="s">
        <v>294</v>
      </c>
      <c r="K75" s="17">
        <v>44000</v>
      </c>
      <c r="L75" s="15">
        <v>8</v>
      </c>
      <c r="M75" s="15" t="s">
        <v>51</v>
      </c>
      <c r="N75" s="15">
        <v>0.05</v>
      </c>
      <c r="O75" s="15">
        <f>SUM(P75:T75)</f>
        <v>8</v>
      </c>
      <c r="Q75" s="15">
        <v>8</v>
      </c>
    </row>
    <row r="76" spans="2:20" s="15" customFormat="1" ht="71.25" x14ac:dyDescent="0.2">
      <c r="B76" s="15" t="s">
        <v>25</v>
      </c>
      <c r="C76" s="15" t="s">
        <v>299</v>
      </c>
      <c r="D76" s="15" t="s">
        <v>300</v>
      </c>
      <c r="F76" s="15">
        <v>87</v>
      </c>
      <c r="H76" s="15" t="s">
        <v>301</v>
      </c>
      <c r="I76" s="15" t="s">
        <v>302</v>
      </c>
      <c r="J76" s="15" t="s">
        <v>303</v>
      </c>
      <c r="K76" s="17">
        <v>44147</v>
      </c>
      <c r="L76" s="15">
        <v>8</v>
      </c>
      <c r="M76" s="15" t="s">
        <v>51</v>
      </c>
      <c r="N76" s="15">
        <v>0.08</v>
      </c>
      <c r="O76" s="15">
        <f>SUM(P76:T76)</f>
        <v>8</v>
      </c>
      <c r="S76" s="15">
        <v>8</v>
      </c>
    </row>
    <row r="77" spans="2:20" s="15" customFormat="1" ht="85.5" x14ac:dyDescent="0.2">
      <c r="B77" s="15" t="s">
        <v>304</v>
      </c>
      <c r="C77" s="15" t="s">
        <v>1659</v>
      </c>
      <c r="D77" s="15" t="s">
        <v>1660</v>
      </c>
      <c r="E77" s="15" t="s">
        <v>1661</v>
      </c>
      <c r="H77" s="15" t="s">
        <v>1191</v>
      </c>
      <c r="L77" s="15">
        <v>8</v>
      </c>
      <c r="M77" s="15" t="s">
        <v>265</v>
      </c>
      <c r="O77" s="15">
        <f>SUM(P77:T77)</f>
        <v>8</v>
      </c>
      <c r="T77" s="15">
        <v>8</v>
      </c>
    </row>
    <row r="78" spans="2:20" s="15" customFormat="1" ht="57" x14ac:dyDescent="0.2">
      <c r="B78" s="15" t="s">
        <v>25</v>
      </c>
      <c r="C78" s="15" t="s">
        <v>272</v>
      </c>
      <c r="D78" s="15" t="s">
        <v>273</v>
      </c>
      <c r="F78" s="15">
        <v>14</v>
      </c>
      <c r="H78" s="17" t="s">
        <v>223</v>
      </c>
      <c r="I78" s="15" t="s">
        <v>274</v>
      </c>
      <c r="J78" s="15" t="s">
        <v>275</v>
      </c>
      <c r="K78" s="17">
        <v>42646</v>
      </c>
      <c r="L78" s="15">
        <v>7</v>
      </c>
      <c r="M78" s="15" t="s">
        <v>51</v>
      </c>
      <c r="N78" s="15">
        <v>0.03</v>
      </c>
      <c r="O78" s="15">
        <f>SUM(P78:T78)</f>
        <v>7</v>
      </c>
      <c r="R78" s="15">
        <v>7</v>
      </c>
    </row>
    <row r="79" spans="2:20" s="15" customFormat="1" ht="57" x14ac:dyDescent="0.2">
      <c r="B79" s="15" t="s">
        <v>25</v>
      </c>
      <c r="C79" s="15" t="s">
        <v>308</v>
      </c>
      <c r="D79" s="15" t="s">
        <v>309</v>
      </c>
      <c r="F79" s="15">
        <v>50</v>
      </c>
      <c r="H79" s="15" t="s">
        <v>310</v>
      </c>
      <c r="I79" s="15" t="s">
        <v>311</v>
      </c>
      <c r="J79" s="15" t="s">
        <v>312</v>
      </c>
      <c r="K79" s="17">
        <v>43815</v>
      </c>
      <c r="L79" s="15">
        <v>7</v>
      </c>
      <c r="M79" s="15" t="s">
        <v>51</v>
      </c>
      <c r="N79" s="15">
        <v>0.03</v>
      </c>
      <c r="O79" s="15">
        <f>SUM(P79:T79)</f>
        <v>7</v>
      </c>
      <c r="R79" s="15">
        <v>7</v>
      </c>
    </row>
    <row r="80" spans="2:20" s="15" customFormat="1" ht="28.5" x14ac:dyDescent="0.2">
      <c r="B80" s="15" t="s">
        <v>25</v>
      </c>
      <c r="C80" s="15" t="s">
        <v>313</v>
      </c>
      <c r="D80" s="15" t="s">
        <v>314</v>
      </c>
      <c r="F80" s="15">
        <v>61</v>
      </c>
      <c r="H80" s="15" t="s">
        <v>315</v>
      </c>
      <c r="I80" s="15" t="s">
        <v>316</v>
      </c>
      <c r="J80" s="15" t="s">
        <v>317</v>
      </c>
      <c r="K80" s="17">
        <v>43962</v>
      </c>
      <c r="L80" s="15">
        <v>7</v>
      </c>
      <c r="M80" s="15" t="s">
        <v>51</v>
      </c>
      <c r="N80" s="15">
        <v>0.05</v>
      </c>
      <c r="O80" s="15">
        <f>SUM(P80:T80)</f>
        <v>7</v>
      </c>
      <c r="Q80" s="15">
        <v>7</v>
      </c>
    </row>
    <row r="81" spans="2:19" s="15" customFormat="1" ht="57" x14ac:dyDescent="0.2">
      <c r="B81" s="15" t="s">
        <v>25</v>
      </c>
      <c r="C81" s="15" t="s">
        <v>318</v>
      </c>
      <c r="D81" s="15" t="s">
        <v>319</v>
      </c>
      <c r="F81" s="15" t="s">
        <v>320</v>
      </c>
      <c r="H81" s="15" t="s">
        <v>321</v>
      </c>
      <c r="I81" s="15" t="s">
        <v>322</v>
      </c>
      <c r="J81" s="15" t="s">
        <v>323</v>
      </c>
      <c r="K81" s="17">
        <v>44138</v>
      </c>
      <c r="L81" s="15">
        <v>7</v>
      </c>
      <c r="M81" s="15" t="s">
        <v>51</v>
      </c>
      <c r="N81" s="15">
        <v>0.09</v>
      </c>
      <c r="O81" s="15">
        <f>SUM(P81:T81)</f>
        <v>7</v>
      </c>
      <c r="S81" s="15">
        <v>7</v>
      </c>
    </row>
    <row r="82" spans="2:19" s="15" customFormat="1" ht="57" x14ac:dyDescent="0.2">
      <c r="B82" s="15" t="s">
        <v>25</v>
      </c>
      <c r="C82" s="15" t="s">
        <v>464</v>
      </c>
      <c r="D82" s="15" t="s">
        <v>465</v>
      </c>
      <c r="F82" s="15" t="s">
        <v>466</v>
      </c>
      <c r="H82" s="15" t="s">
        <v>467</v>
      </c>
      <c r="I82" s="15" t="s">
        <v>468</v>
      </c>
      <c r="J82" s="15" t="s">
        <v>469</v>
      </c>
      <c r="K82" s="17">
        <v>43410</v>
      </c>
      <c r="L82" s="15">
        <v>7</v>
      </c>
      <c r="M82" s="15" t="s">
        <v>51</v>
      </c>
      <c r="N82" s="15">
        <v>0.1</v>
      </c>
      <c r="O82" s="15">
        <f>SUM(P82:T82)</f>
        <v>0</v>
      </c>
    </row>
    <row r="83" spans="2:19" s="15" customFormat="1" ht="28.5" x14ac:dyDescent="0.2">
      <c r="B83" s="15" t="s">
        <v>382</v>
      </c>
      <c r="C83" s="15" t="s">
        <v>1099</v>
      </c>
      <c r="D83" s="15" t="s">
        <v>1107</v>
      </c>
      <c r="F83" s="15" t="s">
        <v>1108</v>
      </c>
      <c r="H83" s="15" t="s">
        <v>1109</v>
      </c>
      <c r="I83" s="15" t="s">
        <v>202</v>
      </c>
      <c r="J83" s="15" t="s">
        <v>1110</v>
      </c>
      <c r="K83" s="17">
        <v>43564</v>
      </c>
      <c r="L83" s="15">
        <v>6</v>
      </c>
      <c r="M83" s="15" t="s">
        <v>389</v>
      </c>
      <c r="O83" s="15">
        <f>SUM(P83:T83)</f>
        <v>6</v>
      </c>
      <c r="Q83" s="15">
        <v>6</v>
      </c>
    </row>
    <row r="84" spans="2:19" s="15" customFormat="1" ht="42.75" x14ac:dyDescent="0.2">
      <c r="B84" s="15" t="s">
        <v>1524</v>
      </c>
      <c r="C84" s="15" t="s">
        <v>100</v>
      </c>
      <c r="D84" s="15" t="s">
        <v>1525</v>
      </c>
      <c r="F84" s="15" t="s">
        <v>1526</v>
      </c>
      <c r="H84" s="15" t="s">
        <v>1109</v>
      </c>
      <c r="I84" s="15" t="s">
        <v>202</v>
      </c>
      <c r="J84" s="15" t="s">
        <v>1527</v>
      </c>
      <c r="K84" s="17">
        <v>43564</v>
      </c>
      <c r="L84" s="15">
        <v>6</v>
      </c>
      <c r="M84" s="15" t="s">
        <v>389</v>
      </c>
      <c r="O84" s="15">
        <f>SUM(P84:T84)</f>
        <v>6</v>
      </c>
      <c r="P84" s="15">
        <v>6</v>
      </c>
    </row>
    <row r="85" spans="2:19" s="15" customFormat="1" ht="57" x14ac:dyDescent="0.2">
      <c r="B85" s="15" t="s">
        <v>25</v>
      </c>
      <c r="C85" s="15" t="s">
        <v>364</v>
      </c>
      <c r="D85" s="15" t="s">
        <v>365</v>
      </c>
      <c r="F85" s="15" t="s">
        <v>366</v>
      </c>
      <c r="H85" s="15" t="s">
        <v>367</v>
      </c>
      <c r="I85" s="15" t="s">
        <v>368</v>
      </c>
      <c r="J85" s="15" t="s">
        <v>369</v>
      </c>
      <c r="K85" s="17">
        <v>43930</v>
      </c>
      <c r="L85" s="15">
        <v>6</v>
      </c>
      <c r="M85" s="15" t="s">
        <v>51</v>
      </c>
      <c r="O85" s="15">
        <f>SUM(P85:T85)</f>
        <v>6</v>
      </c>
      <c r="R85" s="15">
        <v>6</v>
      </c>
    </row>
    <row r="86" spans="2:19" s="15" customFormat="1" x14ac:dyDescent="0.2">
      <c r="B86" s="15" t="s">
        <v>25</v>
      </c>
      <c r="C86" s="15" t="s">
        <v>364</v>
      </c>
      <c r="D86" s="15" t="s">
        <v>370</v>
      </c>
      <c r="E86" s="15" t="s">
        <v>371</v>
      </c>
      <c r="F86" s="15">
        <v>288</v>
      </c>
      <c r="G86" s="15" t="s">
        <v>244</v>
      </c>
      <c r="H86" s="15" t="s">
        <v>164</v>
      </c>
      <c r="I86" s="15" t="s">
        <v>372</v>
      </c>
      <c r="J86" s="15" t="s">
        <v>373</v>
      </c>
      <c r="K86" s="17">
        <v>43942</v>
      </c>
      <c r="L86" s="15">
        <v>6</v>
      </c>
      <c r="M86" s="15" t="s">
        <v>51</v>
      </c>
      <c r="O86" s="15">
        <f>SUM(P86:T86)</f>
        <v>6</v>
      </c>
      <c r="R86" s="15">
        <v>6</v>
      </c>
    </row>
    <row r="87" spans="2:19" s="15" customFormat="1" ht="28.5" x14ac:dyDescent="0.2">
      <c r="B87" s="15" t="s">
        <v>25</v>
      </c>
      <c r="C87" s="15" t="s">
        <v>324</v>
      </c>
      <c r="D87" s="15" t="s">
        <v>325</v>
      </c>
      <c r="F87" s="15" t="s">
        <v>326</v>
      </c>
      <c r="H87" s="15" t="s">
        <v>327</v>
      </c>
      <c r="I87" s="15" t="s">
        <v>328</v>
      </c>
      <c r="J87" s="15" t="s">
        <v>329</v>
      </c>
      <c r="K87" s="17">
        <v>42979</v>
      </c>
      <c r="L87" s="15">
        <v>6</v>
      </c>
      <c r="M87" s="15" t="s">
        <v>51</v>
      </c>
      <c r="O87" s="15">
        <f>SUM(P87:T87)</f>
        <v>6</v>
      </c>
      <c r="P87" s="15">
        <v>6</v>
      </c>
    </row>
    <row r="88" spans="2:19" s="15" customFormat="1" ht="71.25" x14ac:dyDescent="0.2">
      <c r="B88" s="15" t="s">
        <v>25</v>
      </c>
      <c r="C88" s="15" t="s">
        <v>334</v>
      </c>
      <c r="D88" s="15" t="s">
        <v>335</v>
      </c>
      <c r="F88" s="15" t="s">
        <v>336</v>
      </c>
      <c r="H88" s="15" t="s">
        <v>310</v>
      </c>
      <c r="I88" s="15" t="s">
        <v>337</v>
      </c>
      <c r="J88" s="15" t="s">
        <v>338</v>
      </c>
      <c r="K88" s="17">
        <v>43165</v>
      </c>
      <c r="L88" s="15">
        <v>6</v>
      </c>
      <c r="M88" s="15" t="s">
        <v>51</v>
      </c>
      <c r="O88" s="15">
        <f>SUM(P88:T88)</f>
        <v>6</v>
      </c>
      <c r="P88" s="15">
        <v>6</v>
      </c>
    </row>
    <row r="89" spans="2:19" s="15" customFormat="1" ht="42.75" x14ac:dyDescent="0.2">
      <c r="B89" s="15" t="s">
        <v>25</v>
      </c>
      <c r="C89" s="15" t="s">
        <v>339</v>
      </c>
      <c r="D89" s="15" t="s">
        <v>340</v>
      </c>
      <c r="E89" s="15" t="s">
        <v>341</v>
      </c>
      <c r="H89" s="15" t="s">
        <v>342</v>
      </c>
      <c r="I89" s="15" t="s">
        <v>343</v>
      </c>
      <c r="J89" s="15" t="s">
        <v>344</v>
      </c>
      <c r="K89" s="17">
        <v>43173</v>
      </c>
      <c r="L89" s="15">
        <v>6</v>
      </c>
      <c r="M89" s="15" t="s">
        <v>51</v>
      </c>
      <c r="O89" s="15">
        <f>SUM(P89:T89)</f>
        <v>6</v>
      </c>
      <c r="P89" s="15">
        <v>6</v>
      </c>
    </row>
    <row r="90" spans="2:19" s="15" customFormat="1" ht="28.5" x14ac:dyDescent="0.2">
      <c r="B90" s="15" t="s">
        <v>25</v>
      </c>
      <c r="C90" s="15" t="s">
        <v>345</v>
      </c>
      <c r="D90" s="15" t="s">
        <v>346</v>
      </c>
      <c r="F90" s="15" t="s">
        <v>347</v>
      </c>
      <c r="H90" s="15" t="s">
        <v>348</v>
      </c>
      <c r="I90" s="15" t="s">
        <v>349</v>
      </c>
      <c r="J90" s="15" t="s">
        <v>350</v>
      </c>
      <c r="K90" s="17">
        <v>43340</v>
      </c>
      <c r="L90" s="15">
        <v>6</v>
      </c>
      <c r="M90" s="15" t="s">
        <v>51</v>
      </c>
      <c r="O90" s="15">
        <f>SUM(P90:T90)</f>
        <v>6</v>
      </c>
      <c r="Q90" s="15">
        <v>6</v>
      </c>
    </row>
    <row r="91" spans="2:19" s="15" customFormat="1" ht="28.5" x14ac:dyDescent="0.2">
      <c r="B91" s="15" t="s">
        <v>25</v>
      </c>
      <c r="C91" s="15" t="s">
        <v>351</v>
      </c>
      <c r="D91" s="15" t="s">
        <v>352</v>
      </c>
      <c r="F91" s="15" t="s">
        <v>353</v>
      </c>
      <c r="H91" s="15" t="s">
        <v>174</v>
      </c>
      <c r="I91" s="15" t="s">
        <v>354</v>
      </c>
      <c r="J91" s="15" t="s">
        <v>355</v>
      </c>
      <c r="K91" s="17">
        <v>43420</v>
      </c>
      <c r="L91" s="15">
        <v>6</v>
      </c>
      <c r="M91" s="15" t="s">
        <v>51</v>
      </c>
      <c r="O91" s="15">
        <f>SUM(P91:T91)</f>
        <v>6</v>
      </c>
      <c r="P91" s="15">
        <v>6</v>
      </c>
    </row>
    <row r="92" spans="2:19" s="15" customFormat="1" ht="28.5" x14ac:dyDescent="0.2">
      <c r="B92" s="15" t="s">
        <v>25</v>
      </c>
      <c r="C92" s="15" t="s">
        <v>356</v>
      </c>
      <c r="D92" s="15" t="s">
        <v>357</v>
      </c>
      <c r="F92" s="15">
        <v>32</v>
      </c>
      <c r="H92" s="15" t="s">
        <v>358</v>
      </c>
      <c r="I92" s="15" t="s">
        <v>359</v>
      </c>
      <c r="J92" s="15" t="s">
        <v>360</v>
      </c>
      <c r="K92" s="17">
        <v>43592</v>
      </c>
      <c r="L92" s="15">
        <v>6</v>
      </c>
      <c r="M92" s="15" t="s">
        <v>51</v>
      </c>
      <c r="O92" s="15">
        <f>SUM(P92:T92)</f>
        <v>6</v>
      </c>
      <c r="Q92" s="15">
        <v>6</v>
      </c>
    </row>
    <row r="93" spans="2:19" s="15" customFormat="1" ht="28.5" x14ac:dyDescent="0.2">
      <c r="B93" s="15" t="s">
        <v>25</v>
      </c>
      <c r="C93" s="15" t="s">
        <v>361</v>
      </c>
      <c r="D93" s="15" t="s">
        <v>362</v>
      </c>
      <c r="F93" s="15">
        <v>117</v>
      </c>
      <c r="H93" s="15" t="s">
        <v>259</v>
      </c>
      <c r="I93" s="15" t="s">
        <v>260</v>
      </c>
      <c r="J93" s="15" t="s">
        <v>363</v>
      </c>
      <c r="K93" s="17">
        <v>43770</v>
      </c>
      <c r="L93" s="15">
        <v>6</v>
      </c>
      <c r="M93" s="15" t="s">
        <v>51</v>
      </c>
      <c r="O93" s="15">
        <f>SUM(P93:T93)</f>
        <v>6</v>
      </c>
      <c r="Q93" s="15">
        <v>6</v>
      </c>
    </row>
    <row r="94" spans="2:19" s="15" customFormat="1" ht="42.75" x14ac:dyDescent="0.2">
      <c r="B94" s="15" t="s">
        <v>25</v>
      </c>
      <c r="C94" s="15" t="s">
        <v>374</v>
      </c>
      <c r="D94" s="15" t="s">
        <v>375</v>
      </c>
      <c r="F94" s="15">
        <v>190</v>
      </c>
      <c r="H94" s="15" t="s">
        <v>164</v>
      </c>
      <c r="I94" s="15" t="s">
        <v>376</v>
      </c>
      <c r="J94" s="15" t="s">
        <v>377</v>
      </c>
      <c r="K94" s="17">
        <v>43970</v>
      </c>
      <c r="L94" s="15">
        <v>6</v>
      </c>
      <c r="M94" s="15" t="s">
        <v>51</v>
      </c>
      <c r="O94" s="15">
        <f>SUM(P94:T94)</f>
        <v>6</v>
      </c>
      <c r="Q94" s="15">
        <v>6</v>
      </c>
    </row>
    <row r="95" spans="2:19" s="15" customFormat="1" ht="42.75" x14ac:dyDescent="0.2">
      <c r="B95" s="15" t="s">
        <v>25</v>
      </c>
      <c r="C95" s="15" t="s">
        <v>470</v>
      </c>
      <c r="D95" s="15" t="s">
        <v>471</v>
      </c>
      <c r="E95" s="15" t="s">
        <v>472</v>
      </c>
      <c r="F95" s="15">
        <v>18</v>
      </c>
      <c r="H95" s="15" t="s">
        <v>473</v>
      </c>
      <c r="I95" s="15" t="s">
        <v>474</v>
      </c>
      <c r="J95" s="15" t="s">
        <v>475</v>
      </c>
      <c r="K95" s="17">
        <v>43159</v>
      </c>
      <c r="L95" s="15">
        <v>6</v>
      </c>
      <c r="M95" s="15" t="s">
        <v>51</v>
      </c>
      <c r="O95" s="15">
        <f>SUM(P95:T95)</f>
        <v>6</v>
      </c>
      <c r="P95" s="15">
        <v>6</v>
      </c>
    </row>
    <row r="96" spans="2:19" s="15" customFormat="1" ht="42.75" x14ac:dyDescent="0.2">
      <c r="B96" s="15" t="s">
        <v>25</v>
      </c>
      <c r="C96" s="15" t="s">
        <v>390</v>
      </c>
      <c r="D96" s="15" t="s">
        <v>391</v>
      </c>
      <c r="F96" s="15">
        <v>8</v>
      </c>
      <c r="H96" s="15" t="s">
        <v>392</v>
      </c>
      <c r="I96" s="15" t="s">
        <v>393</v>
      </c>
      <c r="J96" s="15" t="s">
        <v>394</v>
      </c>
      <c r="K96" s="17">
        <v>43880</v>
      </c>
      <c r="L96" s="15">
        <v>5</v>
      </c>
      <c r="M96" s="15" t="s">
        <v>51</v>
      </c>
      <c r="O96" s="15">
        <f>SUM(P96:T96)</f>
        <v>5</v>
      </c>
      <c r="R96" s="15">
        <v>5</v>
      </c>
    </row>
    <row r="97" spans="2:19" s="15" customFormat="1" ht="42.75" x14ac:dyDescent="0.2">
      <c r="B97" s="15" t="s">
        <v>25</v>
      </c>
      <c r="C97" s="15" t="s">
        <v>313</v>
      </c>
      <c r="D97" s="15" t="s">
        <v>395</v>
      </c>
      <c r="E97" s="15" t="s">
        <v>396</v>
      </c>
      <c r="F97" s="15">
        <v>51</v>
      </c>
      <c r="H97" s="15" t="s">
        <v>397</v>
      </c>
      <c r="I97" s="15" t="s">
        <v>398</v>
      </c>
      <c r="J97" s="15" t="s">
        <v>399</v>
      </c>
      <c r="K97" s="17">
        <v>43970</v>
      </c>
      <c r="L97" s="15">
        <v>5</v>
      </c>
      <c r="M97" s="15" t="s">
        <v>51</v>
      </c>
      <c r="O97" s="15">
        <f>SUM(P97:T97)</f>
        <v>5</v>
      </c>
      <c r="R97" s="15">
        <v>5</v>
      </c>
    </row>
    <row r="98" spans="2:19" s="15" customFormat="1" ht="28.5" x14ac:dyDescent="0.2">
      <c r="B98" s="15" t="s">
        <v>25</v>
      </c>
      <c r="C98" s="15" t="s">
        <v>313</v>
      </c>
      <c r="D98" s="15" t="s">
        <v>404</v>
      </c>
      <c r="E98" s="15" t="s">
        <v>405</v>
      </c>
      <c r="F98" s="15">
        <v>2</v>
      </c>
      <c r="G98" s="15" t="s">
        <v>244</v>
      </c>
      <c r="H98" s="15" t="s">
        <v>406</v>
      </c>
      <c r="I98" s="15" t="s">
        <v>407</v>
      </c>
      <c r="J98" s="15" t="s">
        <v>408</v>
      </c>
      <c r="K98" s="17">
        <v>43979</v>
      </c>
      <c r="L98" s="15">
        <v>5</v>
      </c>
      <c r="M98" s="15" t="s">
        <v>51</v>
      </c>
      <c r="O98" s="15">
        <f>SUM(P98:T98)</f>
        <v>5</v>
      </c>
      <c r="R98" s="15">
        <v>5</v>
      </c>
    </row>
    <row r="99" spans="2:19" s="15" customFormat="1" ht="28.5" x14ac:dyDescent="0.2">
      <c r="B99" s="15" t="s">
        <v>25</v>
      </c>
      <c r="C99" s="15" t="s">
        <v>409</v>
      </c>
      <c r="D99" s="15" t="s">
        <v>410</v>
      </c>
      <c r="F99" s="15">
        <v>2</v>
      </c>
      <c r="G99" s="15" t="s">
        <v>411</v>
      </c>
      <c r="H99" s="15" t="s">
        <v>412</v>
      </c>
      <c r="J99" s="15" t="s">
        <v>413</v>
      </c>
      <c r="K99" s="17">
        <v>44000</v>
      </c>
      <c r="L99" s="15">
        <v>5</v>
      </c>
      <c r="M99" s="15" t="s">
        <v>51</v>
      </c>
      <c r="O99" s="15">
        <f>SUM(P99:T99)</f>
        <v>5</v>
      </c>
      <c r="R99" s="15">
        <v>5</v>
      </c>
    </row>
    <row r="100" spans="2:19" s="15" customFormat="1" ht="57" x14ac:dyDescent="0.2">
      <c r="B100" s="15" t="s">
        <v>25</v>
      </c>
      <c r="C100" s="15" t="s">
        <v>339</v>
      </c>
      <c r="D100" s="15" t="s">
        <v>378</v>
      </c>
      <c r="F100" s="15">
        <v>101</v>
      </c>
      <c r="H100" s="15" t="s">
        <v>379</v>
      </c>
      <c r="I100" s="15" t="s">
        <v>380</v>
      </c>
      <c r="J100" s="15" t="s">
        <v>381</v>
      </c>
      <c r="K100" s="17">
        <v>42709</v>
      </c>
      <c r="L100" s="15">
        <v>5</v>
      </c>
      <c r="M100" s="15" t="s">
        <v>51</v>
      </c>
      <c r="O100" s="15">
        <f>SUM(P100:T100)</f>
        <v>5</v>
      </c>
      <c r="P100" s="15">
        <v>5</v>
      </c>
    </row>
    <row r="101" spans="2:19" s="15" customFormat="1" ht="57" x14ac:dyDescent="0.2">
      <c r="B101" s="15" t="s">
        <v>25</v>
      </c>
      <c r="C101" s="15" t="s">
        <v>414</v>
      </c>
      <c r="D101" s="15" t="s">
        <v>415</v>
      </c>
      <c r="F101" s="15" t="s">
        <v>416</v>
      </c>
      <c r="H101" s="15" t="s">
        <v>417</v>
      </c>
      <c r="I101" s="15" t="s">
        <v>418</v>
      </c>
      <c r="J101" s="15" t="s">
        <v>419</v>
      </c>
      <c r="K101" s="17">
        <v>44068</v>
      </c>
      <c r="L101" s="15">
        <v>5</v>
      </c>
      <c r="M101" s="15" t="s">
        <v>51</v>
      </c>
      <c r="O101" s="15">
        <f>SUM(P101:T101)</f>
        <v>5</v>
      </c>
      <c r="S101" s="15">
        <v>5</v>
      </c>
    </row>
    <row r="102" spans="2:19" s="15" customFormat="1" ht="42.75" x14ac:dyDescent="0.2">
      <c r="B102" s="15" t="s">
        <v>25</v>
      </c>
      <c r="C102" s="15" t="s">
        <v>420</v>
      </c>
      <c r="D102" s="15" t="s">
        <v>421</v>
      </c>
      <c r="F102" s="15">
        <v>12</v>
      </c>
      <c r="H102" s="15" t="s">
        <v>48</v>
      </c>
      <c r="I102" s="15" t="s">
        <v>160</v>
      </c>
      <c r="J102" s="15" t="s">
        <v>422</v>
      </c>
      <c r="K102" s="17">
        <v>44119</v>
      </c>
      <c r="L102" s="15">
        <v>5</v>
      </c>
      <c r="M102" s="15" t="s">
        <v>51</v>
      </c>
      <c r="O102" s="15">
        <f>SUM(P102:T102)</f>
        <v>5</v>
      </c>
      <c r="S102" s="15">
        <v>5</v>
      </c>
    </row>
    <row r="103" spans="2:19" s="15" customFormat="1" ht="28.5" x14ac:dyDescent="0.2">
      <c r="B103" s="15" t="s">
        <v>25</v>
      </c>
      <c r="C103" s="15" t="s">
        <v>1651</v>
      </c>
      <c r="D103" s="15" t="s">
        <v>1652</v>
      </c>
      <c r="F103" s="15">
        <v>174</v>
      </c>
      <c r="H103" s="15" t="s">
        <v>315</v>
      </c>
      <c r="I103" s="15" t="s">
        <v>1653</v>
      </c>
      <c r="J103" s="15" t="s">
        <v>1654</v>
      </c>
      <c r="K103" s="17">
        <v>43977</v>
      </c>
      <c r="L103" s="15">
        <v>5</v>
      </c>
      <c r="M103" s="15" t="s">
        <v>51</v>
      </c>
      <c r="O103" s="15">
        <f>SUM(P103:T103)</f>
        <v>5</v>
      </c>
      <c r="P103" s="15">
        <v>5</v>
      </c>
    </row>
    <row r="104" spans="2:19" s="15" customFormat="1" ht="28.5" x14ac:dyDescent="0.2">
      <c r="B104" s="15" t="s">
        <v>382</v>
      </c>
      <c r="C104" s="15" t="s">
        <v>433</v>
      </c>
      <c r="D104" s="15" t="s">
        <v>908</v>
      </c>
      <c r="F104" s="15" t="s">
        <v>909</v>
      </c>
      <c r="H104" s="15" t="s">
        <v>910</v>
      </c>
      <c r="I104" s="15" t="s">
        <v>911</v>
      </c>
      <c r="J104" s="15" t="s">
        <v>912</v>
      </c>
      <c r="K104" s="17">
        <v>43398</v>
      </c>
      <c r="L104" s="15">
        <v>4</v>
      </c>
      <c r="M104" s="15" t="s">
        <v>389</v>
      </c>
      <c r="O104" s="15">
        <f>SUM(P104:T104)</f>
        <v>4</v>
      </c>
      <c r="Q104" s="15">
        <v>4</v>
      </c>
    </row>
    <row r="105" spans="2:19" s="15" customFormat="1" ht="42.75" x14ac:dyDescent="0.2">
      <c r="B105" s="15" t="s">
        <v>25</v>
      </c>
      <c r="C105" s="15" t="s">
        <v>313</v>
      </c>
      <c r="D105" s="15" t="s">
        <v>445</v>
      </c>
      <c r="F105" s="15">
        <v>58</v>
      </c>
      <c r="H105" s="15" t="s">
        <v>446</v>
      </c>
      <c r="I105" s="15" t="s">
        <v>447</v>
      </c>
      <c r="J105" s="15" t="s">
        <v>448</v>
      </c>
      <c r="K105" s="17">
        <v>43957</v>
      </c>
      <c r="L105" s="15">
        <v>4</v>
      </c>
      <c r="M105" s="15" t="s">
        <v>51</v>
      </c>
      <c r="O105" s="15">
        <f>SUM(P105:T105)</f>
        <v>4</v>
      </c>
      <c r="R105" s="15">
        <v>4</v>
      </c>
    </row>
    <row r="106" spans="2:19" s="15" customFormat="1" ht="71.25" x14ac:dyDescent="0.2">
      <c r="B106" s="15" t="s">
        <v>25</v>
      </c>
      <c r="C106" s="15" t="s">
        <v>449</v>
      </c>
      <c r="D106" s="15" t="s">
        <v>450</v>
      </c>
      <c r="F106" s="15">
        <v>34</v>
      </c>
      <c r="H106" s="15" t="s">
        <v>451</v>
      </c>
      <c r="I106" s="15" t="s">
        <v>452</v>
      </c>
      <c r="J106" s="15" t="s">
        <v>453</v>
      </c>
      <c r="K106" s="17">
        <v>44084</v>
      </c>
      <c r="L106" s="15">
        <v>4</v>
      </c>
      <c r="M106" s="15" t="s">
        <v>51</v>
      </c>
      <c r="O106" s="15">
        <f>SUM(P106:T106)</f>
        <v>4</v>
      </c>
      <c r="R106" s="15">
        <v>4</v>
      </c>
    </row>
    <row r="107" spans="2:19" s="15" customFormat="1" ht="42.75" x14ac:dyDescent="0.2">
      <c r="B107" s="15" t="s">
        <v>25</v>
      </c>
      <c r="C107" s="15" t="s">
        <v>423</v>
      </c>
      <c r="D107" s="15" t="s">
        <v>424</v>
      </c>
      <c r="E107" s="15" t="s">
        <v>425</v>
      </c>
      <c r="F107" s="15" t="s">
        <v>426</v>
      </c>
      <c r="H107" s="17" t="s">
        <v>427</v>
      </c>
      <c r="I107" s="15" t="s">
        <v>428</v>
      </c>
      <c r="J107" s="15" t="s">
        <v>429</v>
      </c>
      <c r="K107" s="17">
        <v>42634</v>
      </c>
      <c r="L107" s="15">
        <v>4</v>
      </c>
      <c r="M107" s="15" t="s">
        <v>51</v>
      </c>
      <c r="O107" s="15">
        <f>SUM(P107:T107)</f>
        <v>4</v>
      </c>
      <c r="Q107" s="15">
        <v>4</v>
      </c>
    </row>
    <row r="108" spans="2:19" s="15" customFormat="1" ht="28.5" x14ac:dyDescent="0.2">
      <c r="B108" s="15" t="s">
        <v>25</v>
      </c>
      <c r="C108" s="15" t="s">
        <v>433</v>
      </c>
      <c r="D108" s="15" t="s">
        <v>434</v>
      </c>
      <c r="E108" s="15" t="s">
        <v>435</v>
      </c>
      <c r="F108" s="15" t="s">
        <v>436</v>
      </c>
      <c r="H108" s="17" t="s">
        <v>437</v>
      </c>
      <c r="J108" s="15" t="s">
        <v>438</v>
      </c>
      <c r="K108" s="17">
        <v>43383</v>
      </c>
      <c r="L108" s="15">
        <v>4</v>
      </c>
      <c r="M108" s="15" t="s">
        <v>51</v>
      </c>
      <c r="O108" s="15">
        <f>SUM(P108:T108)</f>
        <v>4</v>
      </c>
      <c r="Q108" s="15">
        <v>4</v>
      </c>
    </row>
    <row r="109" spans="2:19" s="15" customFormat="1" ht="28.5" x14ac:dyDescent="0.2">
      <c r="B109" s="15" t="s">
        <v>25</v>
      </c>
      <c r="C109" s="15" t="s">
        <v>439</v>
      </c>
      <c r="D109" s="15" t="s">
        <v>440</v>
      </c>
      <c r="E109" s="15" t="s">
        <v>441</v>
      </c>
      <c r="F109" s="15">
        <v>38</v>
      </c>
      <c r="H109" s="15" t="s">
        <v>442</v>
      </c>
      <c r="I109" s="15" t="s">
        <v>443</v>
      </c>
      <c r="J109" s="15" t="s">
        <v>444</v>
      </c>
      <c r="K109" s="17">
        <v>43726</v>
      </c>
      <c r="L109" s="15">
        <v>4</v>
      </c>
      <c r="M109" s="15" t="s">
        <v>51</v>
      </c>
      <c r="O109" s="15">
        <f>SUM(P109:T109)</f>
        <v>4</v>
      </c>
      <c r="Q109" s="15">
        <v>4</v>
      </c>
    </row>
    <row r="110" spans="2:19" s="15" customFormat="1" ht="42.75" x14ac:dyDescent="0.2">
      <c r="B110" s="15" t="s">
        <v>25</v>
      </c>
      <c r="C110" s="15" t="s">
        <v>318</v>
      </c>
      <c r="D110" s="15" t="s">
        <v>454</v>
      </c>
      <c r="F110" s="15">
        <v>59</v>
      </c>
      <c r="H110" s="15" t="s">
        <v>455</v>
      </c>
      <c r="I110" s="15" t="s">
        <v>456</v>
      </c>
      <c r="J110" s="15" t="s">
        <v>457</v>
      </c>
      <c r="K110" s="17">
        <v>44137</v>
      </c>
      <c r="L110" s="15">
        <v>4</v>
      </c>
      <c r="M110" s="15" t="s">
        <v>51</v>
      </c>
      <c r="O110" s="15">
        <f>SUM(P110:T110)</f>
        <v>4</v>
      </c>
      <c r="S110" s="15">
        <v>4</v>
      </c>
    </row>
    <row r="111" spans="2:19" s="15" customFormat="1" ht="71.25" x14ac:dyDescent="0.2">
      <c r="B111" s="15" t="s">
        <v>25</v>
      </c>
      <c r="C111" s="15" t="s">
        <v>772</v>
      </c>
      <c r="D111" s="15" t="s">
        <v>773</v>
      </c>
      <c r="E111" s="15" t="s">
        <v>774</v>
      </c>
      <c r="F111" s="15" t="s">
        <v>775</v>
      </c>
      <c r="H111" s="15" t="s">
        <v>776</v>
      </c>
      <c r="I111" s="15" t="s">
        <v>777</v>
      </c>
      <c r="J111" s="15" t="s">
        <v>778</v>
      </c>
      <c r="K111" s="17">
        <v>43089</v>
      </c>
      <c r="L111" s="15">
        <v>4</v>
      </c>
      <c r="M111" s="15" t="s">
        <v>51</v>
      </c>
      <c r="O111" s="15">
        <f>SUM(P111:T111)</f>
        <v>4</v>
      </c>
      <c r="P111" s="15">
        <v>4</v>
      </c>
    </row>
    <row r="112" spans="2:19" s="15" customFormat="1" ht="28.5" x14ac:dyDescent="0.2">
      <c r="B112" s="15" t="s">
        <v>25</v>
      </c>
      <c r="C112" s="15" t="s">
        <v>458</v>
      </c>
      <c r="D112" s="15" t="s">
        <v>459</v>
      </c>
      <c r="E112" s="15" t="s">
        <v>460</v>
      </c>
      <c r="F112" s="15">
        <v>70</v>
      </c>
      <c r="H112" s="15" t="s">
        <v>461</v>
      </c>
      <c r="I112" s="15" t="s">
        <v>462</v>
      </c>
      <c r="J112" s="15" t="s">
        <v>463</v>
      </c>
      <c r="K112" s="17">
        <v>42941</v>
      </c>
      <c r="L112" s="15">
        <v>3.8889999999999998</v>
      </c>
      <c r="M112" s="15" t="s">
        <v>51</v>
      </c>
      <c r="O112" s="15">
        <f>SUM(P112:T112)</f>
        <v>3.8889999999999998</v>
      </c>
      <c r="P112" s="15">
        <v>3.8889999999999998</v>
      </c>
    </row>
    <row r="113" spans="2:18" s="15" customFormat="1" ht="28.5" x14ac:dyDescent="0.2">
      <c r="B113" s="15" t="s">
        <v>382</v>
      </c>
      <c r="C113" s="15" t="s">
        <v>295</v>
      </c>
      <c r="D113" s="15" t="s">
        <v>383</v>
      </c>
      <c r="E113" s="15" t="s">
        <v>384</v>
      </c>
      <c r="F113" s="15" t="s">
        <v>385</v>
      </c>
      <c r="H113" s="15" t="s">
        <v>386</v>
      </c>
      <c r="I113" s="15" t="s">
        <v>387</v>
      </c>
      <c r="J113" s="15" t="s">
        <v>388</v>
      </c>
      <c r="K113" s="17">
        <v>43111</v>
      </c>
      <c r="L113" s="15">
        <v>3</v>
      </c>
      <c r="M113" s="15" t="s">
        <v>389</v>
      </c>
      <c r="O113" s="15">
        <f>SUM(P113:T113)</f>
        <v>3</v>
      </c>
      <c r="P113" s="15">
        <v>3</v>
      </c>
    </row>
    <row r="114" spans="2:18" s="15" customFormat="1" ht="71.25" x14ac:dyDescent="0.2">
      <c r="B114" s="15" t="s">
        <v>25</v>
      </c>
      <c r="C114" s="15" t="s">
        <v>361</v>
      </c>
      <c r="D114" s="15" t="s">
        <v>1214</v>
      </c>
      <c r="E114" s="15" t="s">
        <v>1215</v>
      </c>
      <c r="F114" s="15">
        <v>2</v>
      </c>
      <c r="G114" s="15" t="s">
        <v>159</v>
      </c>
      <c r="H114" s="15" t="s">
        <v>1191</v>
      </c>
      <c r="I114" s="15" t="s">
        <v>1216</v>
      </c>
      <c r="J114" s="15" t="s">
        <v>1217</v>
      </c>
      <c r="K114" s="17">
        <v>43794</v>
      </c>
      <c r="L114" s="15">
        <v>3</v>
      </c>
      <c r="M114" s="15" t="s">
        <v>51</v>
      </c>
      <c r="O114" s="15">
        <f>SUM(P114:T114)</f>
        <v>3</v>
      </c>
      <c r="R114" s="15">
        <v>3</v>
      </c>
    </row>
    <row r="115" spans="2:18" s="15" customFormat="1" ht="42.75" x14ac:dyDescent="0.2">
      <c r="B115" s="15" t="s">
        <v>25</v>
      </c>
      <c r="C115" s="15" t="s">
        <v>1243</v>
      </c>
      <c r="D115" s="15" t="s">
        <v>1276</v>
      </c>
      <c r="F115" s="15">
        <v>7</v>
      </c>
      <c r="H115" s="15" t="s">
        <v>1277</v>
      </c>
      <c r="I115" s="15" t="s">
        <v>1278</v>
      </c>
      <c r="J115" s="15" t="s">
        <v>1279</v>
      </c>
      <c r="K115" s="17">
        <v>43852</v>
      </c>
      <c r="L115" s="15">
        <v>3</v>
      </c>
      <c r="M115" s="15" t="s">
        <v>51</v>
      </c>
      <c r="O115" s="15">
        <f>SUM(P115:T115)</f>
        <v>3</v>
      </c>
      <c r="R115" s="15">
        <v>3</v>
      </c>
    </row>
    <row r="116" spans="2:18" s="15" customFormat="1" ht="57" x14ac:dyDescent="0.2">
      <c r="B116" s="15" t="s">
        <v>25</v>
      </c>
      <c r="C116" s="15" t="s">
        <v>318</v>
      </c>
      <c r="D116" s="15" t="s">
        <v>1578</v>
      </c>
      <c r="E116" s="15" t="s">
        <v>1579</v>
      </c>
      <c r="F116" s="15">
        <v>60</v>
      </c>
      <c r="H116" s="15" t="s">
        <v>1580</v>
      </c>
      <c r="J116" s="15" t="s">
        <v>1581</v>
      </c>
      <c r="K116" s="17">
        <v>44154</v>
      </c>
      <c r="L116" s="15">
        <v>3</v>
      </c>
      <c r="M116" s="15" t="s">
        <v>51</v>
      </c>
      <c r="O116" s="15">
        <f>SUM(P116:T116)</f>
        <v>3</v>
      </c>
      <c r="R116" s="15">
        <v>3</v>
      </c>
    </row>
    <row r="117" spans="2:18" s="15" customFormat="1" x14ac:dyDescent="0.2">
      <c r="B117" s="15" t="s">
        <v>25</v>
      </c>
      <c r="C117" s="15" t="s">
        <v>100</v>
      </c>
      <c r="D117" s="15" t="s">
        <v>486</v>
      </c>
      <c r="F117" s="15">
        <v>232</v>
      </c>
      <c r="H117" s="15" t="s">
        <v>259</v>
      </c>
      <c r="I117" s="15" t="s">
        <v>487</v>
      </c>
      <c r="J117" s="15" t="s">
        <v>488</v>
      </c>
      <c r="K117" s="17">
        <v>43143</v>
      </c>
      <c r="L117" s="15">
        <v>3</v>
      </c>
      <c r="M117" s="15" t="s">
        <v>51</v>
      </c>
      <c r="O117" s="15">
        <f>SUM(P117:T117)</f>
        <v>3</v>
      </c>
      <c r="P117" s="15">
        <v>3</v>
      </c>
    </row>
    <row r="118" spans="2:18" s="15" customFormat="1" ht="42.75" x14ac:dyDescent="0.2">
      <c r="B118" s="15" t="s">
        <v>25</v>
      </c>
      <c r="C118" s="15" t="s">
        <v>339</v>
      </c>
      <c r="D118" s="15" t="s">
        <v>489</v>
      </c>
      <c r="E118" s="15" t="s">
        <v>490</v>
      </c>
      <c r="H118" s="15" t="s">
        <v>491</v>
      </c>
      <c r="I118" s="15" t="s">
        <v>492</v>
      </c>
      <c r="J118" s="15" t="s">
        <v>493</v>
      </c>
      <c r="K118" s="17">
        <v>43215</v>
      </c>
      <c r="L118" s="15">
        <v>3</v>
      </c>
      <c r="M118" s="15" t="s">
        <v>51</v>
      </c>
      <c r="O118" s="15">
        <f>SUM(P118:T118)</f>
        <v>3</v>
      </c>
      <c r="P118" s="15">
        <v>3</v>
      </c>
    </row>
    <row r="119" spans="2:18" s="15" customFormat="1" ht="28.5" x14ac:dyDescent="0.2">
      <c r="B119" s="15" t="s">
        <v>25</v>
      </c>
      <c r="C119" s="15" t="s">
        <v>339</v>
      </c>
      <c r="D119" s="15" t="s">
        <v>494</v>
      </c>
      <c r="F119" s="15">
        <v>1</v>
      </c>
      <c r="H119" s="15" t="s">
        <v>495</v>
      </c>
      <c r="I119" s="15" t="s">
        <v>496</v>
      </c>
      <c r="J119" s="15" t="s">
        <v>497</v>
      </c>
      <c r="K119" s="17">
        <v>43287</v>
      </c>
      <c r="L119" s="15">
        <v>3</v>
      </c>
      <c r="M119" s="15" t="s">
        <v>51</v>
      </c>
      <c r="O119" s="15">
        <f>SUM(P119:T119)</f>
        <v>3</v>
      </c>
      <c r="P119" s="15">
        <v>3</v>
      </c>
    </row>
    <row r="120" spans="2:18" s="15" customFormat="1" ht="57" x14ac:dyDescent="0.2">
      <c r="B120" s="15" t="s">
        <v>25</v>
      </c>
      <c r="C120" s="15" t="s">
        <v>339</v>
      </c>
      <c r="D120" s="15" t="s">
        <v>516</v>
      </c>
      <c r="F120" s="15">
        <v>63</v>
      </c>
      <c r="H120" s="15" t="s">
        <v>517</v>
      </c>
      <c r="I120" s="15" t="s">
        <v>518</v>
      </c>
      <c r="J120" s="15" t="s">
        <v>519</v>
      </c>
      <c r="K120" s="17">
        <v>43812</v>
      </c>
      <c r="L120" s="15">
        <v>3</v>
      </c>
      <c r="M120" s="15" t="s">
        <v>51</v>
      </c>
      <c r="O120" s="15">
        <f>SUM(P120:T120)</f>
        <v>3</v>
      </c>
      <c r="P120" s="15">
        <v>3</v>
      </c>
    </row>
    <row r="121" spans="2:18" s="15" customFormat="1" ht="85.5" x14ac:dyDescent="0.2">
      <c r="B121" s="15" t="s">
        <v>25</v>
      </c>
      <c r="C121" s="15" t="s">
        <v>580</v>
      </c>
      <c r="D121" s="15" t="s">
        <v>581</v>
      </c>
      <c r="F121" s="15">
        <v>118</v>
      </c>
      <c r="H121" s="15" t="s">
        <v>582</v>
      </c>
      <c r="I121" s="15" t="s">
        <v>583</v>
      </c>
      <c r="J121" s="15" t="s">
        <v>584</v>
      </c>
      <c r="K121" s="17">
        <v>42958</v>
      </c>
      <c r="L121" s="15">
        <v>3</v>
      </c>
      <c r="M121" s="15" t="s">
        <v>51</v>
      </c>
      <c r="O121" s="15">
        <f>SUM(P121:T121)</f>
        <v>3</v>
      </c>
      <c r="P121" s="15">
        <v>3</v>
      </c>
    </row>
    <row r="122" spans="2:18" s="15" customFormat="1" ht="85.5" x14ac:dyDescent="0.2">
      <c r="B122" s="15" t="s">
        <v>25</v>
      </c>
      <c r="C122" s="15" t="s">
        <v>854</v>
      </c>
      <c r="D122" s="15" t="s">
        <v>883</v>
      </c>
      <c r="F122" s="15" t="s">
        <v>884</v>
      </c>
      <c r="H122" s="15" t="s">
        <v>885</v>
      </c>
      <c r="I122" s="15" t="s">
        <v>886</v>
      </c>
      <c r="J122" s="15" t="s">
        <v>887</v>
      </c>
      <c r="K122" s="17">
        <v>43369</v>
      </c>
      <c r="L122" s="15">
        <v>3</v>
      </c>
      <c r="M122" s="15" t="s">
        <v>51</v>
      </c>
      <c r="O122" s="15">
        <f>SUM(P122:T122)</f>
        <v>3</v>
      </c>
      <c r="P122" s="15">
        <v>3</v>
      </c>
    </row>
    <row r="123" spans="2:18" s="15" customFormat="1" x14ac:dyDescent="0.2">
      <c r="B123" s="15" t="s">
        <v>25</v>
      </c>
      <c r="C123" s="15" t="s">
        <v>433</v>
      </c>
      <c r="D123" s="15" t="s">
        <v>893</v>
      </c>
      <c r="F123" s="15">
        <v>2</v>
      </c>
      <c r="G123" s="15" t="s">
        <v>244</v>
      </c>
      <c r="H123" s="15" t="s">
        <v>406</v>
      </c>
      <c r="I123" s="15" t="s">
        <v>407</v>
      </c>
      <c r="J123" s="15" t="s">
        <v>894</v>
      </c>
      <c r="K123" s="17">
        <v>43377</v>
      </c>
      <c r="L123" s="15">
        <v>3</v>
      </c>
      <c r="M123" s="15" t="s">
        <v>51</v>
      </c>
      <c r="O123" s="15">
        <f>SUM(P123:T123)</f>
        <v>3</v>
      </c>
      <c r="P123" s="15">
        <v>3</v>
      </c>
    </row>
    <row r="124" spans="2:18" s="15" customFormat="1" ht="28.5" x14ac:dyDescent="0.2">
      <c r="B124" s="15" t="s">
        <v>25</v>
      </c>
      <c r="C124" s="15" t="s">
        <v>1173</v>
      </c>
      <c r="D124" s="15" t="s">
        <v>1189</v>
      </c>
      <c r="E124" s="15" t="s">
        <v>1190</v>
      </c>
      <c r="F124" s="15">
        <v>2</v>
      </c>
      <c r="G124" s="15" t="s">
        <v>159</v>
      </c>
      <c r="H124" s="15" t="s">
        <v>1191</v>
      </c>
      <c r="I124" s="15" t="s">
        <v>1192</v>
      </c>
      <c r="J124" s="15" t="s">
        <v>1193</v>
      </c>
      <c r="K124" s="17">
        <v>43752</v>
      </c>
      <c r="L124" s="15">
        <v>3</v>
      </c>
      <c r="M124" s="15" t="s">
        <v>51</v>
      </c>
      <c r="O124" s="15">
        <f>SUM(P124:T124)</f>
        <v>3</v>
      </c>
      <c r="Q124" s="15">
        <v>3</v>
      </c>
    </row>
    <row r="125" spans="2:18" s="15" customFormat="1" ht="42.75" x14ac:dyDescent="0.2">
      <c r="B125" s="15" t="s">
        <v>25</v>
      </c>
      <c r="C125" s="15" t="s">
        <v>1243</v>
      </c>
      <c r="D125" s="15" t="s">
        <v>1258</v>
      </c>
      <c r="F125" s="15">
        <v>33</v>
      </c>
      <c r="H125" s="15" t="s">
        <v>629</v>
      </c>
      <c r="I125" s="15" t="s">
        <v>1259</v>
      </c>
      <c r="J125" s="15" t="s">
        <v>1260</v>
      </c>
      <c r="K125" s="17">
        <v>43845</v>
      </c>
      <c r="L125" s="15">
        <v>3</v>
      </c>
      <c r="M125" s="15" t="s">
        <v>51</v>
      </c>
      <c r="O125" s="15">
        <f>SUM(P125:T125)</f>
        <v>3</v>
      </c>
      <c r="Q125" s="15">
        <v>3</v>
      </c>
    </row>
    <row r="126" spans="2:18" s="15" customFormat="1" ht="42.75" x14ac:dyDescent="0.2">
      <c r="B126" s="15" t="s">
        <v>25</v>
      </c>
      <c r="C126" s="15" t="s">
        <v>1243</v>
      </c>
      <c r="D126" s="15" t="s">
        <v>1261</v>
      </c>
      <c r="F126" s="15">
        <v>41</v>
      </c>
      <c r="H126" s="15" t="s">
        <v>1262</v>
      </c>
      <c r="I126" s="15" t="s">
        <v>1263</v>
      </c>
      <c r="J126" s="15" t="s">
        <v>1264</v>
      </c>
      <c r="K126" s="17">
        <v>43845</v>
      </c>
      <c r="L126" s="15">
        <v>3</v>
      </c>
      <c r="M126" s="15" t="s">
        <v>51</v>
      </c>
      <c r="O126" s="15">
        <f>SUM(P126:T126)</f>
        <v>3</v>
      </c>
      <c r="Q126" s="15">
        <v>3</v>
      </c>
    </row>
    <row r="127" spans="2:18" s="15" customFormat="1" ht="42.75" x14ac:dyDescent="0.2">
      <c r="B127" s="15" t="s">
        <v>25</v>
      </c>
      <c r="C127" s="15" t="s">
        <v>1375</v>
      </c>
      <c r="D127" s="15" t="s">
        <v>1387</v>
      </c>
      <c r="F127" s="15" t="s">
        <v>1388</v>
      </c>
      <c r="H127" s="15" t="s">
        <v>1389</v>
      </c>
      <c r="I127" s="15" t="s">
        <v>527</v>
      </c>
      <c r="J127" s="15" t="s">
        <v>1390</v>
      </c>
      <c r="K127" s="17">
        <v>43894</v>
      </c>
      <c r="L127" s="15">
        <v>3</v>
      </c>
      <c r="M127" s="15" t="s">
        <v>51</v>
      </c>
      <c r="O127" s="15">
        <f>SUM(P127:T127)</f>
        <v>3</v>
      </c>
      <c r="P127" s="15">
        <v>3</v>
      </c>
    </row>
    <row r="128" spans="2:18" s="15" customFormat="1" ht="71.25" x14ac:dyDescent="0.2">
      <c r="B128" s="15" t="s">
        <v>25</v>
      </c>
      <c r="C128" s="15" t="s">
        <v>1435</v>
      </c>
      <c r="D128" s="15" t="s">
        <v>1436</v>
      </c>
      <c r="F128" s="15">
        <v>17</v>
      </c>
      <c r="H128" s="15" t="s">
        <v>1016</v>
      </c>
      <c r="I128" s="15" t="s">
        <v>852</v>
      </c>
      <c r="J128" s="15" t="s">
        <v>1437</v>
      </c>
      <c r="K128" s="17">
        <v>43049</v>
      </c>
      <c r="L128" s="15">
        <v>3</v>
      </c>
      <c r="M128" s="15" t="s">
        <v>51</v>
      </c>
      <c r="O128" s="15">
        <f>SUM(P128:T128)</f>
        <v>3</v>
      </c>
      <c r="Q128" s="15">
        <v>3</v>
      </c>
    </row>
    <row r="129" spans="2:18" s="15" customFormat="1" ht="42.75" x14ac:dyDescent="0.2">
      <c r="B129" s="15" t="s">
        <v>25</v>
      </c>
      <c r="C129" s="15" t="s">
        <v>364</v>
      </c>
      <c r="D129" s="15" t="s">
        <v>1438</v>
      </c>
      <c r="F129" s="15">
        <v>91</v>
      </c>
      <c r="H129" s="15" t="s">
        <v>234</v>
      </c>
      <c r="I129" s="15" t="s">
        <v>235</v>
      </c>
      <c r="J129" s="15" t="s">
        <v>1439</v>
      </c>
      <c r="K129" s="17">
        <v>43936</v>
      </c>
      <c r="L129" s="15">
        <v>3</v>
      </c>
      <c r="M129" s="15" t="s">
        <v>51</v>
      </c>
      <c r="O129" s="15">
        <f>SUM(P129:T129)</f>
        <v>3</v>
      </c>
      <c r="Q129" s="15">
        <v>3</v>
      </c>
    </row>
    <row r="130" spans="2:18" s="15" customFormat="1" ht="71.25" x14ac:dyDescent="0.2">
      <c r="B130" s="15" t="s">
        <v>25</v>
      </c>
      <c r="C130" s="15" t="s">
        <v>1435</v>
      </c>
      <c r="D130" s="15" t="s">
        <v>1477</v>
      </c>
      <c r="F130" s="15">
        <v>3</v>
      </c>
      <c r="H130" s="15" t="s">
        <v>1364</v>
      </c>
      <c r="I130" s="15" t="s">
        <v>1365</v>
      </c>
      <c r="J130" s="15" t="s">
        <v>1478</v>
      </c>
      <c r="K130" s="17">
        <v>43062</v>
      </c>
      <c r="L130" s="15">
        <v>3</v>
      </c>
      <c r="M130" s="15" t="s">
        <v>51</v>
      </c>
      <c r="O130" s="15">
        <f>SUM(P130:T130)</f>
        <v>3</v>
      </c>
      <c r="Q130" s="15">
        <v>3</v>
      </c>
    </row>
    <row r="131" spans="2:18" s="15" customFormat="1" ht="42.75" x14ac:dyDescent="0.2">
      <c r="B131" s="15" t="s">
        <v>25</v>
      </c>
      <c r="C131" s="15" t="s">
        <v>313</v>
      </c>
      <c r="D131" s="15" t="s">
        <v>1482</v>
      </c>
      <c r="F131" s="15">
        <v>33</v>
      </c>
      <c r="H131" s="15" t="s">
        <v>1273</v>
      </c>
      <c r="I131" s="15" t="s">
        <v>1274</v>
      </c>
      <c r="J131" s="15" t="s">
        <v>1483</v>
      </c>
      <c r="K131" s="17">
        <v>43965</v>
      </c>
      <c r="L131" s="15">
        <v>3</v>
      </c>
      <c r="M131" s="15" t="s">
        <v>51</v>
      </c>
      <c r="O131" s="15">
        <f>SUM(P131:T131)</f>
        <v>3</v>
      </c>
      <c r="Q131" s="15">
        <v>3</v>
      </c>
    </row>
    <row r="132" spans="2:18" s="15" customFormat="1" ht="71.25" x14ac:dyDescent="0.2">
      <c r="B132" s="15" t="s">
        <v>25</v>
      </c>
      <c r="C132" s="15" t="s">
        <v>1553</v>
      </c>
      <c r="D132" s="15" t="s">
        <v>1554</v>
      </c>
      <c r="F132" s="15">
        <v>121</v>
      </c>
      <c r="H132" s="15" t="s">
        <v>149</v>
      </c>
      <c r="I132" s="15" t="s">
        <v>150</v>
      </c>
      <c r="J132" s="15" t="s">
        <v>1555</v>
      </c>
      <c r="K132" s="17">
        <v>43012</v>
      </c>
      <c r="L132" s="15">
        <v>3</v>
      </c>
      <c r="M132" s="15" t="s">
        <v>51</v>
      </c>
      <c r="O132" s="15">
        <f>SUM(P132:T132)</f>
        <v>3</v>
      </c>
      <c r="P132" s="15">
        <v>3</v>
      </c>
    </row>
    <row r="133" spans="2:18" s="15" customFormat="1" ht="28.5" x14ac:dyDescent="0.2">
      <c r="B133" s="15" t="s">
        <v>25</v>
      </c>
      <c r="C133" s="15" t="s">
        <v>318</v>
      </c>
      <c r="D133" s="15" t="s">
        <v>1560</v>
      </c>
      <c r="F133" s="15">
        <v>112</v>
      </c>
      <c r="H133" s="15" t="s">
        <v>412</v>
      </c>
      <c r="I133" s="15" t="s">
        <v>1561</v>
      </c>
      <c r="J133" s="15" t="s">
        <v>1562</v>
      </c>
      <c r="K133" s="17">
        <v>44139</v>
      </c>
      <c r="L133" s="15">
        <v>3</v>
      </c>
      <c r="M133" s="15" t="s">
        <v>51</v>
      </c>
      <c r="O133" s="15">
        <f>SUM(P133:T133)</f>
        <v>3</v>
      </c>
      <c r="R133" s="15">
        <v>3</v>
      </c>
    </row>
    <row r="134" spans="2:18" s="15" customFormat="1" ht="28.5" x14ac:dyDescent="0.2">
      <c r="B134" s="15" t="s">
        <v>678</v>
      </c>
      <c r="C134" s="15" t="s">
        <v>669</v>
      </c>
      <c r="D134" s="15" t="s">
        <v>679</v>
      </c>
      <c r="F134" s="15" t="s">
        <v>680</v>
      </c>
      <c r="H134" s="15" t="s">
        <v>681</v>
      </c>
      <c r="I134" s="15" t="s">
        <v>682</v>
      </c>
      <c r="J134" s="15" t="s">
        <v>683</v>
      </c>
      <c r="K134" s="17">
        <v>43228</v>
      </c>
      <c r="L134" s="15">
        <v>2</v>
      </c>
      <c r="M134" s="15" t="s">
        <v>389</v>
      </c>
      <c r="O134" s="15">
        <f>SUM(P134:T134)</f>
        <v>2</v>
      </c>
      <c r="Q134" s="15">
        <v>2</v>
      </c>
    </row>
    <row r="135" spans="2:18" s="15" customFormat="1" ht="42.75" x14ac:dyDescent="0.2">
      <c r="B135" s="15" t="s">
        <v>678</v>
      </c>
      <c r="C135" s="15" t="s">
        <v>351</v>
      </c>
      <c r="D135" s="15" t="s">
        <v>927</v>
      </c>
      <c r="F135" s="15">
        <v>72</v>
      </c>
      <c r="H135" s="15" t="s">
        <v>928</v>
      </c>
      <c r="I135" s="15" t="s">
        <v>929</v>
      </c>
      <c r="J135" s="15" t="s">
        <v>930</v>
      </c>
      <c r="K135" s="17">
        <v>43412</v>
      </c>
      <c r="L135" s="15">
        <v>2</v>
      </c>
      <c r="M135" s="15" t="s">
        <v>389</v>
      </c>
      <c r="O135" s="15">
        <f>SUM(P135:T135)</f>
        <v>2</v>
      </c>
      <c r="Q135" s="15">
        <v>2</v>
      </c>
    </row>
    <row r="136" spans="2:18" s="15" customFormat="1" ht="28.5" x14ac:dyDescent="0.2">
      <c r="B136" s="15" t="s">
        <v>678</v>
      </c>
      <c r="C136" s="15" t="s">
        <v>339</v>
      </c>
      <c r="D136" s="15" t="s">
        <v>1539</v>
      </c>
      <c r="F136" s="15">
        <v>522</v>
      </c>
      <c r="H136" s="15" t="s">
        <v>201</v>
      </c>
      <c r="I136" s="15" t="s">
        <v>1207</v>
      </c>
      <c r="J136" s="15" t="s">
        <v>1540</v>
      </c>
      <c r="K136" s="17">
        <v>42394</v>
      </c>
      <c r="L136" s="15">
        <v>2</v>
      </c>
      <c r="M136" s="15" t="s">
        <v>389</v>
      </c>
      <c r="O136" s="15">
        <f>SUM(P136:T136)</f>
        <v>2</v>
      </c>
      <c r="P136" s="15">
        <v>2</v>
      </c>
    </row>
    <row r="137" spans="2:18" s="15" customFormat="1" ht="42.75" x14ac:dyDescent="0.2">
      <c r="B137" s="15" t="s">
        <v>25</v>
      </c>
      <c r="C137" s="15" t="s">
        <v>1292</v>
      </c>
      <c r="D137" s="15" t="s">
        <v>1301</v>
      </c>
      <c r="F137" s="15">
        <v>119</v>
      </c>
      <c r="H137" s="15" t="s">
        <v>732</v>
      </c>
      <c r="I137" s="15" t="s">
        <v>1302</v>
      </c>
      <c r="J137" s="15" t="s">
        <v>1303</v>
      </c>
      <c r="K137" s="17">
        <v>43879</v>
      </c>
      <c r="L137" s="15">
        <v>2</v>
      </c>
      <c r="M137" s="15" t="s">
        <v>51</v>
      </c>
      <c r="O137" s="15">
        <f>SUM(P137:T137)</f>
        <v>2</v>
      </c>
      <c r="R137" s="15">
        <v>2</v>
      </c>
    </row>
    <row r="138" spans="2:18" s="15" customFormat="1" ht="42.75" x14ac:dyDescent="0.2">
      <c r="B138" s="15" t="s">
        <v>25</v>
      </c>
      <c r="C138" s="15" t="s">
        <v>1292</v>
      </c>
      <c r="D138" s="15" t="s">
        <v>1354</v>
      </c>
      <c r="E138" s="15" t="s">
        <v>1355</v>
      </c>
      <c r="F138" s="15" t="s">
        <v>1356</v>
      </c>
      <c r="H138" s="15" t="s">
        <v>592</v>
      </c>
      <c r="I138" s="15" t="s">
        <v>1357</v>
      </c>
      <c r="J138" s="15" t="s">
        <v>1358</v>
      </c>
      <c r="K138" s="17">
        <v>43880</v>
      </c>
      <c r="L138" s="15">
        <v>2</v>
      </c>
      <c r="M138" s="15" t="s">
        <v>51</v>
      </c>
      <c r="O138" s="15">
        <f>SUM(P138:T138)</f>
        <v>2</v>
      </c>
      <c r="R138" s="15">
        <v>2</v>
      </c>
    </row>
    <row r="139" spans="2:18" s="15" customFormat="1" ht="28.5" x14ac:dyDescent="0.2">
      <c r="B139" s="15" t="s">
        <v>25</v>
      </c>
      <c r="C139" s="15" t="s">
        <v>1292</v>
      </c>
      <c r="D139" s="15" t="s">
        <v>1359</v>
      </c>
      <c r="F139" s="18" t="s">
        <v>1360</v>
      </c>
      <c r="H139" s="15" t="s">
        <v>180</v>
      </c>
      <c r="I139" s="15" t="s">
        <v>1361</v>
      </c>
      <c r="J139" s="15" t="s">
        <v>1362</v>
      </c>
      <c r="K139" s="17">
        <v>43887</v>
      </c>
      <c r="L139" s="15">
        <v>2</v>
      </c>
      <c r="M139" s="15" t="s">
        <v>51</v>
      </c>
      <c r="O139" s="15">
        <f>SUM(P139:T139)</f>
        <v>2</v>
      </c>
      <c r="R139" s="15">
        <v>2</v>
      </c>
    </row>
    <row r="140" spans="2:18" s="15" customFormat="1" x14ac:dyDescent="0.2">
      <c r="B140" s="15" t="s">
        <v>25</v>
      </c>
      <c r="C140" s="15" t="s">
        <v>1375</v>
      </c>
      <c r="D140" s="15" t="s">
        <v>1393</v>
      </c>
      <c r="F140" s="15">
        <v>117</v>
      </c>
      <c r="H140" s="15" t="s">
        <v>1394</v>
      </c>
      <c r="I140" s="15" t="s">
        <v>1395</v>
      </c>
      <c r="J140" s="15" t="s">
        <v>1396</v>
      </c>
      <c r="K140" s="17">
        <v>43896</v>
      </c>
      <c r="L140" s="15">
        <v>2</v>
      </c>
      <c r="M140" s="15" t="s">
        <v>51</v>
      </c>
      <c r="O140" s="15">
        <f>SUM(P140:T140)</f>
        <v>2</v>
      </c>
      <c r="R140" s="15">
        <v>2</v>
      </c>
    </row>
    <row r="141" spans="2:18" s="15" customFormat="1" ht="57" x14ac:dyDescent="0.2">
      <c r="B141" s="15" t="s">
        <v>25</v>
      </c>
      <c r="C141" s="15" t="s">
        <v>364</v>
      </c>
      <c r="D141" s="15" t="s">
        <v>1427</v>
      </c>
      <c r="F141" s="15">
        <v>1</v>
      </c>
      <c r="H141" s="15" t="s">
        <v>1428</v>
      </c>
      <c r="I141" s="15" t="s">
        <v>1429</v>
      </c>
      <c r="J141" s="15" t="s">
        <v>1430</v>
      </c>
      <c r="K141" s="17">
        <v>43935</v>
      </c>
      <c r="L141" s="15">
        <v>2</v>
      </c>
      <c r="M141" s="15" t="s">
        <v>51</v>
      </c>
      <c r="O141" s="15">
        <f>SUM(P141:T141)</f>
        <v>2</v>
      </c>
      <c r="R141" s="15">
        <v>2</v>
      </c>
    </row>
    <row r="142" spans="2:18" s="15" customFormat="1" ht="28.5" x14ac:dyDescent="0.2">
      <c r="B142" s="15" t="s">
        <v>25</v>
      </c>
      <c r="C142" s="15" t="s">
        <v>313</v>
      </c>
      <c r="D142" s="15" t="s">
        <v>1472</v>
      </c>
      <c r="F142" s="15" t="s">
        <v>1473</v>
      </c>
      <c r="H142" s="15" t="s">
        <v>1474</v>
      </c>
      <c r="I142" s="15" t="s">
        <v>1475</v>
      </c>
      <c r="J142" s="15" t="s">
        <v>1476</v>
      </c>
      <c r="K142" s="17">
        <v>43962</v>
      </c>
      <c r="L142" s="15">
        <v>2</v>
      </c>
      <c r="M142" s="15" t="s">
        <v>51</v>
      </c>
      <c r="O142" s="15">
        <f>SUM(P142:T142)</f>
        <v>2</v>
      </c>
      <c r="R142" s="15">
        <v>2</v>
      </c>
    </row>
    <row r="143" spans="2:18" s="15" customFormat="1" ht="71.25" x14ac:dyDescent="0.2">
      <c r="B143" s="15" t="s">
        <v>25</v>
      </c>
      <c r="C143" s="15" t="s">
        <v>420</v>
      </c>
      <c r="D143" s="15" t="s">
        <v>1532</v>
      </c>
      <c r="F143" s="15" t="s">
        <v>1533</v>
      </c>
      <c r="H143" s="15" t="s">
        <v>657</v>
      </c>
      <c r="I143" s="15" t="s">
        <v>1534</v>
      </c>
      <c r="J143" s="15" t="s">
        <v>1535</v>
      </c>
      <c r="K143" s="17">
        <v>44106</v>
      </c>
      <c r="L143" s="15">
        <v>2</v>
      </c>
      <c r="M143" s="15" t="s">
        <v>51</v>
      </c>
      <c r="O143" s="15">
        <f>SUM(P143:T143)</f>
        <v>2</v>
      </c>
      <c r="R143" s="15">
        <v>2</v>
      </c>
    </row>
    <row r="144" spans="2:18" s="15" customFormat="1" ht="42.75" x14ac:dyDescent="0.2">
      <c r="B144" s="15" t="s">
        <v>25</v>
      </c>
      <c r="C144" s="15" t="s">
        <v>420</v>
      </c>
      <c r="D144" s="15" t="s">
        <v>1536</v>
      </c>
      <c r="E144" s="15" t="s">
        <v>1537</v>
      </c>
      <c r="F144" s="15" t="s">
        <v>601</v>
      </c>
      <c r="H144" s="15" t="s">
        <v>602</v>
      </c>
      <c r="I144" s="15" t="s">
        <v>603</v>
      </c>
      <c r="J144" s="15" t="s">
        <v>1538</v>
      </c>
      <c r="K144" s="17">
        <v>44114</v>
      </c>
      <c r="L144" s="15">
        <v>2</v>
      </c>
      <c r="M144" s="15" t="s">
        <v>51</v>
      </c>
      <c r="O144" s="15">
        <f>SUM(P144:T144)</f>
        <v>2</v>
      </c>
      <c r="R144" s="15">
        <v>2</v>
      </c>
    </row>
    <row r="145" spans="2:18" s="15" customFormat="1" ht="57" x14ac:dyDescent="0.2">
      <c r="B145" s="15" t="s">
        <v>25</v>
      </c>
      <c r="C145" s="15" t="s">
        <v>420</v>
      </c>
      <c r="D145" s="15" t="s">
        <v>1541</v>
      </c>
      <c r="F145" s="15">
        <v>95</v>
      </c>
      <c r="H145" s="15" t="s">
        <v>1432</v>
      </c>
      <c r="I145" s="15" t="s">
        <v>1542</v>
      </c>
      <c r="J145" s="15" t="s">
        <v>1543</v>
      </c>
      <c r="K145" s="17">
        <v>44114</v>
      </c>
      <c r="L145" s="15">
        <v>2</v>
      </c>
      <c r="M145" s="15" t="s">
        <v>51</v>
      </c>
      <c r="O145" s="15">
        <f>SUM(P145:T145)</f>
        <v>2</v>
      </c>
      <c r="R145" s="15">
        <v>2</v>
      </c>
    </row>
    <row r="146" spans="2:18" s="15" customFormat="1" ht="85.5" x14ac:dyDescent="0.2">
      <c r="B146" s="15" t="s">
        <v>25</v>
      </c>
      <c r="C146" s="15" t="s">
        <v>318</v>
      </c>
      <c r="D146" s="15" t="s">
        <v>1574</v>
      </c>
      <c r="F146" s="15">
        <v>115</v>
      </c>
      <c r="H146" s="15" t="s">
        <v>1575</v>
      </c>
      <c r="I146" s="15" t="s">
        <v>1576</v>
      </c>
      <c r="J146" s="15" t="s">
        <v>1577</v>
      </c>
      <c r="K146" s="17">
        <v>44152</v>
      </c>
      <c r="L146" s="15">
        <v>2</v>
      </c>
      <c r="M146" s="15" t="s">
        <v>51</v>
      </c>
      <c r="O146" s="15">
        <f>SUM(P146:T146)</f>
        <v>2</v>
      </c>
      <c r="R146" s="15">
        <v>2</v>
      </c>
    </row>
    <row r="147" spans="2:18" s="15" customFormat="1" ht="28.5" x14ac:dyDescent="0.2">
      <c r="B147" s="15" t="s">
        <v>25</v>
      </c>
      <c r="C147" s="15" t="s">
        <v>339</v>
      </c>
      <c r="D147" s="15" t="s">
        <v>552</v>
      </c>
      <c r="F147" s="15">
        <v>9</v>
      </c>
      <c r="H147" s="15" t="s">
        <v>553</v>
      </c>
      <c r="I147" s="15" t="s">
        <v>554</v>
      </c>
      <c r="J147" s="15" t="s">
        <v>555</v>
      </c>
      <c r="K147" s="17">
        <v>42184</v>
      </c>
      <c r="L147" s="15">
        <v>2</v>
      </c>
      <c r="M147" s="15" t="s">
        <v>51</v>
      </c>
      <c r="O147" s="15">
        <f>SUM(P147:T147)</f>
        <v>2</v>
      </c>
      <c r="P147" s="15">
        <v>2</v>
      </c>
    </row>
    <row r="148" spans="2:18" s="15" customFormat="1" ht="42.75" x14ac:dyDescent="0.2">
      <c r="B148" s="15" t="s">
        <v>25</v>
      </c>
      <c r="C148" s="15" t="s">
        <v>339</v>
      </c>
      <c r="D148" s="15" t="s">
        <v>556</v>
      </c>
      <c r="F148" s="15">
        <v>151</v>
      </c>
      <c r="H148" s="15" t="s">
        <v>557</v>
      </c>
      <c r="I148" s="15" t="s">
        <v>558</v>
      </c>
      <c r="J148" s="15" t="s">
        <v>559</v>
      </c>
      <c r="K148" s="17">
        <v>42473</v>
      </c>
      <c r="L148" s="15">
        <v>2</v>
      </c>
      <c r="M148" s="15" t="s">
        <v>51</v>
      </c>
      <c r="O148" s="15">
        <f>SUM(P148:T148)</f>
        <v>2</v>
      </c>
      <c r="P148" s="15">
        <v>2</v>
      </c>
    </row>
    <row r="149" spans="2:18" s="15" customFormat="1" ht="28.5" x14ac:dyDescent="0.2">
      <c r="B149" s="15" t="s">
        <v>25</v>
      </c>
      <c r="C149" s="15" t="s">
        <v>339</v>
      </c>
      <c r="D149" s="15" t="s">
        <v>560</v>
      </c>
      <c r="E149" s="15" t="s">
        <v>561</v>
      </c>
      <c r="F149" s="15" t="s">
        <v>562</v>
      </c>
      <c r="H149" s="17" t="s">
        <v>315</v>
      </c>
      <c r="I149" s="15" t="s">
        <v>563</v>
      </c>
      <c r="J149" s="15" t="s">
        <v>564</v>
      </c>
      <c r="K149" s="17">
        <v>42513</v>
      </c>
      <c r="L149" s="15">
        <v>2</v>
      </c>
      <c r="M149" s="15" t="s">
        <v>51</v>
      </c>
      <c r="N149" s="15">
        <v>0.19</v>
      </c>
      <c r="O149" s="15">
        <f>SUM(P149:T149)</f>
        <v>2</v>
      </c>
      <c r="Q149" s="15">
        <v>2</v>
      </c>
    </row>
    <row r="150" spans="2:18" s="15" customFormat="1" ht="42.75" x14ac:dyDescent="0.2">
      <c r="B150" s="15" t="s">
        <v>25</v>
      </c>
      <c r="C150" s="15" t="s">
        <v>339</v>
      </c>
      <c r="D150" s="15" t="s">
        <v>565</v>
      </c>
      <c r="F150" s="15" t="s">
        <v>566</v>
      </c>
      <c r="H150" s="15" t="s">
        <v>269</v>
      </c>
      <c r="I150" s="15" t="s">
        <v>567</v>
      </c>
      <c r="J150" s="15" t="s">
        <v>568</v>
      </c>
      <c r="K150" s="17">
        <v>42733</v>
      </c>
      <c r="L150" s="15">
        <v>2</v>
      </c>
      <c r="M150" s="15" t="s">
        <v>51</v>
      </c>
      <c r="O150" s="15">
        <f>SUM(P150:T150)</f>
        <v>2</v>
      </c>
      <c r="P150" s="15">
        <v>2</v>
      </c>
    </row>
    <row r="151" spans="2:18" s="15" customFormat="1" ht="57" x14ac:dyDescent="0.2">
      <c r="B151" s="15" t="s">
        <v>25</v>
      </c>
      <c r="C151" s="15" t="s">
        <v>339</v>
      </c>
      <c r="D151" s="15" t="s">
        <v>571</v>
      </c>
      <c r="E151" s="15" t="s">
        <v>561</v>
      </c>
      <c r="F151" s="18">
        <v>43682</v>
      </c>
      <c r="H151" s="15" t="s">
        <v>315</v>
      </c>
      <c r="I151" s="15" t="s">
        <v>563</v>
      </c>
      <c r="J151" s="15" t="s">
        <v>572</v>
      </c>
      <c r="K151" s="17">
        <v>42835</v>
      </c>
      <c r="L151" s="15">
        <v>2</v>
      </c>
      <c r="M151" s="15" t="s">
        <v>51</v>
      </c>
      <c r="O151" s="15">
        <f>SUM(P151:T151)</f>
        <v>2</v>
      </c>
      <c r="P151" s="15">
        <v>2</v>
      </c>
    </row>
    <row r="152" spans="2:18" s="15" customFormat="1" ht="28.5" x14ac:dyDescent="0.2">
      <c r="B152" s="15" t="s">
        <v>25</v>
      </c>
      <c r="C152" s="15" t="s">
        <v>339</v>
      </c>
      <c r="D152" s="15" t="s">
        <v>573</v>
      </c>
      <c r="E152" s="15" t="s">
        <v>574</v>
      </c>
      <c r="H152" s="15" t="s">
        <v>327</v>
      </c>
      <c r="I152" s="15" t="s">
        <v>328</v>
      </c>
      <c r="J152" s="15" t="s">
        <v>575</v>
      </c>
      <c r="K152" s="17">
        <v>42851</v>
      </c>
      <c r="L152" s="15">
        <v>2</v>
      </c>
      <c r="M152" s="15" t="s">
        <v>51</v>
      </c>
      <c r="O152" s="15">
        <f>SUM(P152:T152)</f>
        <v>2</v>
      </c>
      <c r="P152" s="15">
        <v>2</v>
      </c>
    </row>
    <row r="153" spans="2:18" s="15" customFormat="1" ht="28.5" x14ac:dyDescent="0.2">
      <c r="B153" s="15" t="s">
        <v>25</v>
      </c>
      <c r="C153" s="15" t="s">
        <v>339</v>
      </c>
      <c r="D153" s="15" t="s">
        <v>576</v>
      </c>
      <c r="F153" s="15">
        <v>3</v>
      </c>
      <c r="H153" s="15" t="s">
        <v>577</v>
      </c>
      <c r="I153" s="15" t="s">
        <v>578</v>
      </c>
      <c r="J153" s="15" t="s">
        <v>579</v>
      </c>
      <c r="K153" s="17">
        <v>42857</v>
      </c>
      <c r="L153" s="15">
        <v>2</v>
      </c>
      <c r="M153" s="15" t="s">
        <v>51</v>
      </c>
      <c r="O153" s="15">
        <f>SUM(P153:T153)</f>
        <v>2</v>
      </c>
      <c r="P153" s="15">
        <v>2</v>
      </c>
    </row>
    <row r="154" spans="2:18" s="15" customFormat="1" ht="28.5" x14ac:dyDescent="0.2">
      <c r="B154" s="15" t="s">
        <v>25</v>
      </c>
      <c r="C154" s="15" t="s">
        <v>339</v>
      </c>
      <c r="D154" s="15" t="s">
        <v>585</v>
      </c>
      <c r="E154" s="15" t="s">
        <v>586</v>
      </c>
      <c r="F154" s="15">
        <v>40</v>
      </c>
      <c r="H154" s="15" t="s">
        <v>587</v>
      </c>
      <c r="I154" s="15" t="s">
        <v>588</v>
      </c>
      <c r="J154" s="15" t="s">
        <v>589</v>
      </c>
      <c r="K154" s="17">
        <v>42998</v>
      </c>
      <c r="L154" s="15">
        <v>2</v>
      </c>
      <c r="M154" s="15" t="s">
        <v>51</v>
      </c>
      <c r="O154" s="15">
        <f>SUM(P154:T154)</f>
        <v>2</v>
      </c>
      <c r="P154" s="15">
        <v>2</v>
      </c>
    </row>
    <row r="155" spans="2:18" s="15" customFormat="1" ht="71.25" x14ac:dyDescent="0.2">
      <c r="B155" s="15" t="s">
        <v>25</v>
      </c>
      <c r="C155" s="15" t="s">
        <v>590</v>
      </c>
      <c r="D155" s="15" t="s">
        <v>591</v>
      </c>
      <c r="F155" s="15">
        <v>171</v>
      </c>
      <c r="H155" s="15" t="s">
        <v>592</v>
      </c>
      <c r="J155" s="15" t="s">
        <v>593</v>
      </c>
      <c r="K155" s="17">
        <v>42963</v>
      </c>
      <c r="L155" s="15">
        <v>2</v>
      </c>
      <c r="M155" s="15" t="s">
        <v>51</v>
      </c>
      <c r="O155" s="15">
        <f>SUM(P155:T155)</f>
        <v>2</v>
      </c>
      <c r="P155" s="15">
        <v>2</v>
      </c>
    </row>
    <row r="156" spans="2:18" s="15" customFormat="1" ht="28.5" x14ac:dyDescent="0.2">
      <c r="B156" s="15" t="s">
        <v>25</v>
      </c>
      <c r="C156" s="15" t="s">
        <v>339</v>
      </c>
      <c r="D156" s="15" t="s">
        <v>594</v>
      </c>
      <c r="E156" s="15" t="s">
        <v>595</v>
      </c>
      <c r="F156" s="15">
        <v>2</v>
      </c>
      <c r="H156" s="15" t="s">
        <v>596</v>
      </c>
      <c r="I156" s="15" t="s">
        <v>597</v>
      </c>
      <c r="J156" s="15" t="s">
        <v>598</v>
      </c>
      <c r="K156" s="17">
        <v>43125</v>
      </c>
      <c r="L156" s="15">
        <v>2</v>
      </c>
      <c r="M156" s="15" t="s">
        <v>51</v>
      </c>
      <c r="O156" s="15">
        <f>SUM(P156:T156)</f>
        <v>2</v>
      </c>
      <c r="P156" s="15">
        <v>2</v>
      </c>
    </row>
    <row r="157" spans="2:18" s="15" customFormat="1" ht="28.5" x14ac:dyDescent="0.2">
      <c r="B157" s="15" t="s">
        <v>25</v>
      </c>
      <c r="C157" s="15" t="s">
        <v>339</v>
      </c>
      <c r="D157" s="15" t="s">
        <v>599</v>
      </c>
      <c r="E157" s="15" t="s">
        <v>600</v>
      </c>
      <c r="F157" s="15" t="s">
        <v>601</v>
      </c>
      <c r="H157" s="15" t="s">
        <v>602</v>
      </c>
      <c r="I157" s="15" t="s">
        <v>603</v>
      </c>
      <c r="J157" s="15" t="s">
        <v>604</v>
      </c>
      <c r="K157" s="17">
        <v>43200</v>
      </c>
      <c r="L157" s="15">
        <v>2</v>
      </c>
      <c r="M157" s="15" t="s">
        <v>51</v>
      </c>
      <c r="O157" s="15">
        <f>SUM(P157:T157)</f>
        <v>2</v>
      </c>
      <c r="P157" s="15">
        <v>2</v>
      </c>
    </row>
    <row r="158" spans="2:18" s="15" customFormat="1" ht="42.75" x14ac:dyDescent="0.2">
      <c r="B158" s="15" t="s">
        <v>25</v>
      </c>
      <c r="C158" s="15" t="s">
        <v>100</v>
      </c>
      <c r="D158" s="15" t="s">
        <v>616</v>
      </c>
      <c r="F158" s="15">
        <v>600</v>
      </c>
      <c r="H158" s="15" t="s">
        <v>201</v>
      </c>
      <c r="I158" s="15" t="s">
        <v>617</v>
      </c>
      <c r="J158" s="15" t="s">
        <v>618</v>
      </c>
      <c r="K158" s="17">
        <v>43350</v>
      </c>
      <c r="L158" s="15">
        <v>2</v>
      </c>
      <c r="M158" s="15" t="s">
        <v>51</v>
      </c>
      <c r="O158" s="15">
        <f>SUM(P158:T158)</f>
        <v>2</v>
      </c>
      <c r="P158" s="15">
        <v>2</v>
      </c>
    </row>
    <row r="159" spans="2:18" s="15" customFormat="1" ht="28.5" x14ac:dyDescent="0.2">
      <c r="B159" s="15" t="s">
        <v>25</v>
      </c>
      <c r="C159" s="15" t="s">
        <v>627</v>
      </c>
      <c r="D159" s="15" t="s">
        <v>632</v>
      </c>
      <c r="F159" s="15">
        <v>102</v>
      </c>
      <c r="H159" s="15" t="s">
        <v>592</v>
      </c>
      <c r="I159" s="15" t="s">
        <v>633</v>
      </c>
      <c r="J159" s="15" t="s">
        <v>634</v>
      </c>
      <c r="K159" s="17">
        <v>43202</v>
      </c>
      <c r="L159" s="15">
        <v>2</v>
      </c>
      <c r="M159" s="15" t="s">
        <v>51</v>
      </c>
      <c r="O159" s="15">
        <f>SUM(P159:T159)</f>
        <v>2</v>
      </c>
      <c r="Q159" s="15">
        <v>2</v>
      </c>
    </row>
    <row r="160" spans="2:18" s="15" customFormat="1" x14ac:dyDescent="0.2">
      <c r="B160" s="15" t="s">
        <v>25</v>
      </c>
      <c r="C160" s="15" t="s">
        <v>627</v>
      </c>
      <c r="D160" s="15" t="s">
        <v>635</v>
      </c>
      <c r="F160" s="15">
        <v>21</v>
      </c>
      <c r="H160" s="15" t="s">
        <v>636</v>
      </c>
      <c r="I160" s="15" t="s">
        <v>637</v>
      </c>
      <c r="J160" s="15" t="s">
        <v>638</v>
      </c>
      <c r="K160" s="17">
        <v>43203</v>
      </c>
      <c r="L160" s="15">
        <v>2</v>
      </c>
      <c r="M160" s="15" t="s">
        <v>51</v>
      </c>
      <c r="O160" s="15">
        <f>SUM(P160:T160)</f>
        <v>2</v>
      </c>
      <c r="Q160" s="15">
        <v>2</v>
      </c>
    </row>
    <row r="161" spans="2:17" s="15" customFormat="1" ht="28.5" x14ac:dyDescent="0.2">
      <c r="B161" s="15" t="s">
        <v>25</v>
      </c>
      <c r="C161" s="15" t="s">
        <v>339</v>
      </c>
      <c r="D161" s="15" t="s">
        <v>646</v>
      </c>
      <c r="F161" s="15" t="s">
        <v>647</v>
      </c>
      <c r="H161" s="15" t="s">
        <v>648</v>
      </c>
      <c r="I161" s="15" t="s">
        <v>649</v>
      </c>
      <c r="J161" s="15" t="s">
        <v>650</v>
      </c>
      <c r="K161" s="17">
        <v>43581</v>
      </c>
      <c r="L161" s="15">
        <v>2</v>
      </c>
      <c r="M161" s="15" t="s">
        <v>51</v>
      </c>
      <c r="O161" s="15">
        <f>SUM(P161:T161)</f>
        <v>2</v>
      </c>
      <c r="P161" s="15">
        <v>2</v>
      </c>
    </row>
    <row r="162" spans="2:17" s="15" customFormat="1" ht="28.5" x14ac:dyDescent="0.2">
      <c r="B162" s="15" t="s">
        <v>25</v>
      </c>
      <c r="C162" s="15" t="s">
        <v>339</v>
      </c>
      <c r="D162" s="15" t="s">
        <v>651</v>
      </c>
      <c r="E162" s="15" t="s">
        <v>652</v>
      </c>
      <c r="F162" s="15">
        <v>7</v>
      </c>
      <c r="H162" s="15" t="s">
        <v>653</v>
      </c>
      <c r="J162" s="15" t="s">
        <v>654</v>
      </c>
      <c r="K162" s="17">
        <v>43586</v>
      </c>
      <c r="L162" s="15">
        <v>2</v>
      </c>
      <c r="M162" s="15" t="s">
        <v>51</v>
      </c>
      <c r="O162" s="15">
        <f>SUM(P162:T162)</f>
        <v>2</v>
      </c>
      <c r="P162" s="15">
        <v>2</v>
      </c>
    </row>
    <row r="163" spans="2:17" s="15" customFormat="1" ht="71.25" x14ac:dyDescent="0.2">
      <c r="B163" s="15" t="s">
        <v>25</v>
      </c>
      <c r="C163" s="15" t="s">
        <v>339</v>
      </c>
      <c r="D163" s="15" t="s">
        <v>660</v>
      </c>
      <c r="E163" s="15" t="s">
        <v>661</v>
      </c>
      <c r="F163" s="15">
        <v>36</v>
      </c>
      <c r="H163" s="15" t="s">
        <v>662</v>
      </c>
      <c r="I163" s="15" t="s">
        <v>663</v>
      </c>
      <c r="J163" s="15" t="s">
        <v>664</v>
      </c>
      <c r="K163" s="17">
        <v>43595</v>
      </c>
      <c r="L163" s="15">
        <v>2</v>
      </c>
      <c r="M163" s="15" t="s">
        <v>51</v>
      </c>
      <c r="O163" s="15">
        <f>SUM(P163:T163)</f>
        <v>2</v>
      </c>
      <c r="P163" s="15">
        <v>2</v>
      </c>
    </row>
    <row r="164" spans="2:17" s="15" customFormat="1" ht="28.5" x14ac:dyDescent="0.2">
      <c r="B164" s="15" t="s">
        <v>25</v>
      </c>
      <c r="C164" s="15" t="s">
        <v>339</v>
      </c>
      <c r="D164" s="15" t="s">
        <v>665</v>
      </c>
      <c r="F164" s="15">
        <v>36</v>
      </c>
      <c r="H164" s="15" t="s">
        <v>666</v>
      </c>
      <c r="I164" s="15" t="s">
        <v>667</v>
      </c>
      <c r="J164" s="15" t="s">
        <v>668</v>
      </c>
      <c r="K164" s="17">
        <v>43690</v>
      </c>
      <c r="L164" s="15">
        <v>2</v>
      </c>
      <c r="M164" s="15" t="s">
        <v>51</v>
      </c>
      <c r="O164" s="15">
        <f>SUM(P164:T164)</f>
        <v>2</v>
      </c>
      <c r="Q164" s="15">
        <v>2</v>
      </c>
    </row>
    <row r="165" spans="2:17" s="15" customFormat="1" x14ac:dyDescent="0.2">
      <c r="B165" s="15" t="s">
        <v>25</v>
      </c>
      <c r="C165" s="15" t="s">
        <v>339</v>
      </c>
      <c r="D165" s="15" t="s">
        <v>674</v>
      </c>
      <c r="F165" s="15">
        <v>129</v>
      </c>
      <c r="H165" s="15" t="s">
        <v>675</v>
      </c>
      <c r="I165" s="15" t="s">
        <v>676</v>
      </c>
      <c r="J165" s="15" t="s">
        <v>677</v>
      </c>
      <c r="K165" s="17">
        <v>43850</v>
      </c>
      <c r="L165" s="15">
        <v>2</v>
      </c>
      <c r="M165" s="15" t="s">
        <v>51</v>
      </c>
      <c r="O165" s="15">
        <f>SUM(P165:T165)</f>
        <v>2</v>
      </c>
      <c r="P165" s="15">
        <v>2</v>
      </c>
    </row>
    <row r="166" spans="2:17" s="15" customFormat="1" ht="71.25" x14ac:dyDescent="0.2">
      <c r="B166" s="15" t="s">
        <v>25</v>
      </c>
      <c r="C166" s="15" t="s">
        <v>772</v>
      </c>
      <c r="D166" s="15" t="s">
        <v>779</v>
      </c>
      <c r="E166" s="15" t="s">
        <v>780</v>
      </c>
      <c r="F166" s="15">
        <v>1</v>
      </c>
      <c r="H166" s="17" t="s">
        <v>781</v>
      </c>
      <c r="I166" s="15" t="s">
        <v>782</v>
      </c>
      <c r="J166" s="15" t="s">
        <v>783</v>
      </c>
      <c r="K166" s="17">
        <v>43081</v>
      </c>
      <c r="L166" s="15">
        <v>2</v>
      </c>
      <c r="M166" s="15" t="s">
        <v>51</v>
      </c>
      <c r="O166" s="15">
        <f>SUM(P166:T166)</f>
        <v>2</v>
      </c>
      <c r="Q166" s="15">
        <v>2</v>
      </c>
    </row>
    <row r="167" spans="2:17" s="15" customFormat="1" ht="71.25" x14ac:dyDescent="0.2">
      <c r="B167" s="15" t="s">
        <v>25</v>
      </c>
      <c r="C167" s="15" t="s">
        <v>835</v>
      </c>
      <c r="D167" s="15" t="s">
        <v>836</v>
      </c>
      <c r="F167" s="15" t="s">
        <v>837</v>
      </c>
      <c r="H167" s="15" t="s">
        <v>838</v>
      </c>
      <c r="I167" s="15" t="s">
        <v>839</v>
      </c>
      <c r="J167" s="15" t="s">
        <v>840</v>
      </c>
      <c r="K167" s="17">
        <v>42814</v>
      </c>
      <c r="L167" s="15">
        <v>2</v>
      </c>
      <c r="M167" s="15" t="s">
        <v>51</v>
      </c>
      <c r="O167" s="15">
        <f>SUM(P167:T167)</f>
        <v>2</v>
      </c>
      <c r="Q167" s="15">
        <v>2</v>
      </c>
    </row>
    <row r="168" spans="2:17" s="15" customFormat="1" ht="57" x14ac:dyDescent="0.2">
      <c r="B168" s="15" t="s">
        <v>25</v>
      </c>
      <c r="C168" s="15" t="s">
        <v>711</v>
      </c>
      <c r="D168" s="15" t="s">
        <v>850</v>
      </c>
      <c r="F168" s="15">
        <v>20</v>
      </c>
      <c r="H168" s="15" t="s">
        <v>851</v>
      </c>
      <c r="I168" s="15" t="s">
        <v>852</v>
      </c>
      <c r="J168" s="15" t="s">
        <v>853</v>
      </c>
      <c r="K168" s="17">
        <v>43308</v>
      </c>
      <c r="L168" s="15">
        <v>2</v>
      </c>
      <c r="M168" s="15" t="s">
        <v>51</v>
      </c>
      <c r="O168" s="15">
        <f>SUM(P168:T168)</f>
        <v>2</v>
      </c>
      <c r="P168" s="15">
        <v>2</v>
      </c>
    </row>
    <row r="169" spans="2:17" s="15" customFormat="1" ht="42.75" x14ac:dyDescent="0.2">
      <c r="B169" s="15" t="s">
        <v>25</v>
      </c>
      <c r="C169" s="15" t="s">
        <v>854</v>
      </c>
      <c r="D169" s="15" t="s">
        <v>888</v>
      </c>
      <c r="E169" s="15" t="s">
        <v>889</v>
      </c>
      <c r="F169" s="15" t="s">
        <v>890</v>
      </c>
      <c r="H169" s="15" t="s">
        <v>174</v>
      </c>
      <c r="I169" s="15" t="s">
        <v>891</v>
      </c>
      <c r="J169" s="15" t="s">
        <v>892</v>
      </c>
      <c r="K169" s="17">
        <v>43371</v>
      </c>
      <c r="L169" s="15">
        <v>2</v>
      </c>
      <c r="M169" s="15" t="s">
        <v>51</v>
      </c>
      <c r="O169" s="15">
        <f>SUM(P169:T169)</f>
        <v>2</v>
      </c>
      <c r="Q169" s="15">
        <v>2</v>
      </c>
    </row>
    <row r="170" spans="2:17" s="15" customFormat="1" ht="28.5" x14ac:dyDescent="0.2">
      <c r="B170" s="15" t="s">
        <v>25</v>
      </c>
      <c r="C170" s="15" t="s">
        <v>351</v>
      </c>
      <c r="D170" s="15" t="s">
        <v>917</v>
      </c>
      <c r="F170" s="15">
        <v>230</v>
      </c>
      <c r="H170" s="15" t="s">
        <v>918</v>
      </c>
      <c r="I170" s="15" t="s">
        <v>919</v>
      </c>
      <c r="J170" s="15" t="s">
        <v>920</v>
      </c>
      <c r="K170" s="17">
        <v>43409</v>
      </c>
      <c r="L170" s="15">
        <v>2</v>
      </c>
      <c r="M170" s="15" t="s">
        <v>51</v>
      </c>
      <c r="O170" s="15">
        <f>SUM(P170:T170)</f>
        <v>2</v>
      </c>
      <c r="P170" s="15">
        <v>2</v>
      </c>
    </row>
    <row r="171" spans="2:17" s="15" customFormat="1" ht="28.5" x14ac:dyDescent="0.2">
      <c r="B171" s="15" t="s">
        <v>25</v>
      </c>
      <c r="C171" s="15" t="s">
        <v>351</v>
      </c>
      <c r="D171" s="15" t="s">
        <v>965</v>
      </c>
      <c r="F171" s="15">
        <v>198</v>
      </c>
      <c r="H171" s="15" t="s">
        <v>629</v>
      </c>
      <c r="I171" s="15" t="s">
        <v>966</v>
      </c>
      <c r="J171" s="15" t="s">
        <v>967</v>
      </c>
      <c r="K171" s="17">
        <v>43432</v>
      </c>
      <c r="L171" s="15">
        <v>2</v>
      </c>
      <c r="M171" s="15" t="s">
        <v>51</v>
      </c>
      <c r="O171" s="15">
        <f>SUM(P171:T171)</f>
        <v>2</v>
      </c>
      <c r="P171" s="15">
        <v>2</v>
      </c>
    </row>
    <row r="172" spans="2:17" s="15" customFormat="1" ht="28.5" x14ac:dyDescent="0.2">
      <c r="B172" s="15" t="s">
        <v>25</v>
      </c>
      <c r="C172" s="15" t="s">
        <v>968</v>
      </c>
      <c r="D172" s="15" t="s">
        <v>984</v>
      </c>
      <c r="E172" s="15" t="s">
        <v>985</v>
      </c>
      <c r="F172" s="15">
        <v>1</v>
      </c>
      <c r="H172" s="15" t="s">
        <v>781</v>
      </c>
      <c r="I172" s="15" t="s">
        <v>782</v>
      </c>
      <c r="J172" s="15" t="s">
        <v>986</v>
      </c>
      <c r="K172" s="17">
        <v>43445</v>
      </c>
      <c r="L172" s="15">
        <v>2</v>
      </c>
      <c r="M172" s="15" t="s">
        <v>51</v>
      </c>
      <c r="O172" s="15">
        <f>SUM(P172:T172)</f>
        <v>2</v>
      </c>
      <c r="Q172" s="15">
        <v>2</v>
      </c>
    </row>
    <row r="173" spans="2:17" s="15" customFormat="1" ht="28.5" x14ac:dyDescent="0.2">
      <c r="B173" s="15" t="s">
        <v>25</v>
      </c>
      <c r="C173" s="15" t="s">
        <v>1003</v>
      </c>
      <c r="D173" s="15" t="s">
        <v>1015</v>
      </c>
      <c r="F173" s="15">
        <v>82</v>
      </c>
      <c r="H173" s="15" t="s">
        <v>1016</v>
      </c>
      <c r="I173" s="15" t="s">
        <v>1017</v>
      </c>
      <c r="J173" s="15" t="s">
        <v>1018</v>
      </c>
      <c r="K173" s="17">
        <v>43480</v>
      </c>
      <c r="L173" s="15">
        <v>2</v>
      </c>
      <c r="M173" s="15" t="s">
        <v>51</v>
      </c>
      <c r="O173" s="15">
        <f>SUM(P173:T173)</f>
        <v>2</v>
      </c>
      <c r="Q173" s="15">
        <v>2</v>
      </c>
    </row>
    <row r="174" spans="2:17" s="15" customFormat="1" ht="28.5" x14ac:dyDescent="0.2">
      <c r="B174" s="15" t="s">
        <v>25</v>
      </c>
      <c r="C174" s="15" t="s">
        <v>1043</v>
      </c>
      <c r="D174" s="15" t="s">
        <v>1083</v>
      </c>
      <c r="E174" s="15" t="s">
        <v>586</v>
      </c>
      <c r="F174" s="15">
        <v>65</v>
      </c>
      <c r="H174" s="15" t="s">
        <v>1084</v>
      </c>
      <c r="J174" s="15" t="s">
        <v>1085</v>
      </c>
      <c r="K174" s="17">
        <v>43550</v>
      </c>
      <c r="L174" s="15">
        <v>2</v>
      </c>
      <c r="M174" s="15" t="s">
        <v>51</v>
      </c>
      <c r="O174" s="15">
        <f>SUM(P174:T174)</f>
        <v>2</v>
      </c>
      <c r="Q174" s="15">
        <v>2</v>
      </c>
    </row>
    <row r="175" spans="2:17" s="15" customFormat="1" ht="28.5" x14ac:dyDescent="0.2">
      <c r="B175" s="15" t="s">
        <v>25</v>
      </c>
      <c r="C175" s="15" t="s">
        <v>1099</v>
      </c>
      <c r="D175" s="15" t="s">
        <v>1104</v>
      </c>
      <c r="F175" s="15">
        <v>186</v>
      </c>
      <c r="H175" s="15" t="s">
        <v>787</v>
      </c>
      <c r="I175" s="15" t="s">
        <v>1105</v>
      </c>
      <c r="J175" s="15" t="s">
        <v>1106</v>
      </c>
      <c r="K175" s="17">
        <v>43564</v>
      </c>
      <c r="L175" s="15">
        <v>2</v>
      </c>
      <c r="M175" s="15" t="s">
        <v>51</v>
      </c>
      <c r="O175" s="15">
        <f>SUM(P175:T175)</f>
        <v>2</v>
      </c>
      <c r="Q175" s="15">
        <v>2</v>
      </c>
    </row>
    <row r="176" spans="2:17" s="15" customFormat="1" ht="28.5" x14ac:dyDescent="0.2">
      <c r="B176" s="15" t="s">
        <v>25</v>
      </c>
      <c r="C176" s="15" t="s">
        <v>1099</v>
      </c>
      <c r="D176" s="15" t="s">
        <v>1114</v>
      </c>
      <c r="F176" s="15">
        <v>66</v>
      </c>
      <c r="H176" s="15" t="s">
        <v>1115</v>
      </c>
      <c r="I176" s="15" t="s">
        <v>1116</v>
      </c>
      <c r="J176" s="15" t="s">
        <v>1117</v>
      </c>
      <c r="K176" s="17">
        <v>43594</v>
      </c>
      <c r="L176" s="15">
        <v>2</v>
      </c>
      <c r="M176" s="15" t="s">
        <v>51</v>
      </c>
      <c r="O176" s="15">
        <f>SUM(P176:T176)</f>
        <v>2</v>
      </c>
      <c r="Q176" s="15">
        <v>2</v>
      </c>
    </row>
    <row r="177" spans="2:18" s="15" customFormat="1" ht="57" x14ac:dyDescent="0.2">
      <c r="B177" s="15" t="s">
        <v>25</v>
      </c>
      <c r="C177" s="15" t="s">
        <v>361</v>
      </c>
      <c r="D177" s="15" t="s">
        <v>1218</v>
      </c>
      <c r="F177" s="15">
        <v>65</v>
      </c>
      <c r="H177" s="15" t="s">
        <v>1219</v>
      </c>
      <c r="I177" s="15" t="s">
        <v>1220</v>
      </c>
      <c r="J177" s="15" t="s">
        <v>1221</v>
      </c>
      <c r="K177" s="17">
        <v>43794</v>
      </c>
      <c r="L177" s="15">
        <v>2</v>
      </c>
      <c r="M177" s="15" t="s">
        <v>51</v>
      </c>
      <c r="O177" s="15">
        <f>SUM(P177:T177)</f>
        <v>2</v>
      </c>
      <c r="Q177" s="15">
        <v>2</v>
      </c>
    </row>
    <row r="178" spans="2:18" s="15" customFormat="1" ht="42.75" x14ac:dyDescent="0.2">
      <c r="B178" s="15" t="s">
        <v>25</v>
      </c>
      <c r="C178" s="15" t="s">
        <v>1243</v>
      </c>
      <c r="D178" s="15" t="s">
        <v>1280</v>
      </c>
      <c r="F178" s="15">
        <v>344</v>
      </c>
      <c r="H178" s="15" t="s">
        <v>1281</v>
      </c>
      <c r="I178" s="15" t="s">
        <v>1282</v>
      </c>
      <c r="J178" s="15" t="s">
        <v>1283</v>
      </c>
      <c r="K178" s="17">
        <v>43858</v>
      </c>
      <c r="L178" s="15">
        <v>2</v>
      </c>
      <c r="M178" s="15" t="s">
        <v>51</v>
      </c>
      <c r="O178" s="15">
        <f>SUM(P178:T178)</f>
        <v>2</v>
      </c>
      <c r="Q178" s="15">
        <v>2</v>
      </c>
    </row>
    <row r="179" spans="2:18" s="15" customFormat="1" ht="28.5" x14ac:dyDescent="0.2">
      <c r="B179" s="15" t="s">
        <v>25</v>
      </c>
      <c r="C179" s="15" t="s">
        <v>364</v>
      </c>
      <c r="D179" s="15" t="s">
        <v>1422</v>
      </c>
      <c r="E179" s="15" t="s">
        <v>1423</v>
      </c>
      <c r="F179" s="15">
        <v>27</v>
      </c>
      <c r="H179" s="15" t="s">
        <v>1424</v>
      </c>
      <c r="I179" s="15" t="s">
        <v>1425</v>
      </c>
      <c r="J179" s="15" t="s">
        <v>1426</v>
      </c>
      <c r="K179" s="17">
        <v>43929</v>
      </c>
      <c r="L179" s="15">
        <v>2</v>
      </c>
      <c r="M179" s="15" t="s">
        <v>51</v>
      </c>
      <c r="O179" s="15">
        <f>SUM(P179:T179)</f>
        <v>2</v>
      </c>
      <c r="Q179" s="15">
        <v>2</v>
      </c>
    </row>
    <row r="180" spans="2:18" s="15" customFormat="1" ht="57" x14ac:dyDescent="0.2">
      <c r="B180" s="15" t="s">
        <v>1662</v>
      </c>
      <c r="C180" s="15" t="s">
        <v>1663</v>
      </c>
      <c r="D180" s="15" t="s">
        <v>1664</v>
      </c>
      <c r="E180" s="15" t="s">
        <v>1665</v>
      </c>
      <c r="H180" s="15" t="s">
        <v>1666</v>
      </c>
      <c r="L180" s="15">
        <v>2</v>
      </c>
      <c r="M180" s="15" t="s">
        <v>265</v>
      </c>
      <c r="O180" s="15">
        <f>SUM(P180:T180)</f>
        <v>2</v>
      </c>
      <c r="R180" s="15">
        <v>2</v>
      </c>
    </row>
    <row r="181" spans="2:18" s="15" customFormat="1" ht="71.25" x14ac:dyDescent="0.2">
      <c r="B181" s="15" t="s">
        <v>304</v>
      </c>
      <c r="C181" s="15" t="s">
        <v>1667</v>
      </c>
      <c r="D181" s="15" t="s">
        <v>1668</v>
      </c>
      <c r="E181" s="15" t="s">
        <v>1669</v>
      </c>
      <c r="L181" s="15">
        <v>2</v>
      </c>
      <c r="M181" s="15" t="s">
        <v>265</v>
      </c>
      <c r="O181" s="15">
        <f>SUM(P181:T181)</f>
        <v>2</v>
      </c>
      <c r="R181" s="15">
        <v>2</v>
      </c>
    </row>
    <row r="182" spans="2:18" s="15" customFormat="1" ht="28.5" x14ac:dyDescent="0.2">
      <c r="B182" s="15" t="s">
        <v>382</v>
      </c>
      <c r="C182" s="15" t="s">
        <v>506</v>
      </c>
      <c r="D182" s="15" t="s">
        <v>532</v>
      </c>
      <c r="F182" s="15">
        <v>22</v>
      </c>
      <c r="H182" s="15" t="s">
        <v>533</v>
      </c>
      <c r="I182" s="15" t="s">
        <v>534</v>
      </c>
      <c r="J182" s="15" t="s">
        <v>535</v>
      </c>
      <c r="K182" s="17">
        <v>43153</v>
      </c>
      <c r="L182" s="15">
        <v>1</v>
      </c>
      <c r="M182" s="15" t="s">
        <v>389</v>
      </c>
      <c r="O182" s="15">
        <f>SUM(P182:T182)</f>
        <v>1</v>
      </c>
      <c r="P182" s="15">
        <v>1</v>
      </c>
    </row>
    <row r="183" spans="2:18" s="15" customFormat="1" ht="28.5" x14ac:dyDescent="0.2">
      <c r="B183" s="15" t="s">
        <v>382</v>
      </c>
      <c r="C183" s="15" t="s">
        <v>547</v>
      </c>
      <c r="D183" s="15" t="s">
        <v>548</v>
      </c>
      <c r="F183" s="15">
        <v>28</v>
      </c>
      <c r="H183" s="15" t="s">
        <v>549</v>
      </c>
      <c r="I183" s="15" t="s">
        <v>550</v>
      </c>
      <c r="J183" s="15" t="s">
        <v>551</v>
      </c>
      <c r="K183" s="17">
        <v>43160</v>
      </c>
      <c r="L183" s="15">
        <v>1</v>
      </c>
      <c r="M183" s="15" t="s">
        <v>389</v>
      </c>
      <c r="O183" s="15">
        <f>SUM(P183:T183)</f>
        <v>1</v>
      </c>
      <c r="P183" s="15">
        <v>1</v>
      </c>
    </row>
    <row r="184" spans="2:18" s="15" customFormat="1" ht="71.25" x14ac:dyDescent="0.2">
      <c r="B184" s="15" t="s">
        <v>678</v>
      </c>
      <c r="C184" s="15" t="s">
        <v>590</v>
      </c>
      <c r="D184" s="15" t="s">
        <v>768</v>
      </c>
      <c r="F184" s="15">
        <v>251</v>
      </c>
      <c r="H184" s="15" t="s">
        <v>769</v>
      </c>
      <c r="I184" s="15" t="s">
        <v>770</v>
      </c>
      <c r="J184" s="15" t="s">
        <v>771</v>
      </c>
      <c r="K184" s="17">
        <v>42956</v>
      </c>
      <c r="L184" s="15">
        <v>1</v>
      </c>
      <c r="M184" s="15" t="s">
        <v>389</v>
      </c>
      <c r="O184" s="15">
        <f>SUM(P184:T184)</f>
        <v>1</v>
      </c>
      <c r="P184" s="15">
        <v>1</v>
      </c>
    </row>
    <row r="185" spans="2:18" s="15" customFormat="1" ht="28.5" x14ac:dyDescent="0.2">
      <c r="B185" s="15" t="s">
        <v>678</v>
      </c>
      <c r="C185" s="15" t="s">
        <v>968</v>
      </c>
      <c r="D185" s="15" t="s">
        <v>989</v>
      </c>
      <c r="F185" s="15">
        <v>129</v>
      </c>
      <c r="H185" s="15" t="s">
        <v>990</v>
      </c>
      <c r="I185" s="15" t="s">
        <v>991</v>
      </c>
      <c r="J185" s="15" t="s">
        <v>992</v>
      </c>
      <c r="K185" s="17">
        <v>43451</v>
      </c>
      <c r="L185" s="15">
        <v>1</v>
      </c>
      <c r="M185" s="15" t="s">
        <v>389</v>
      </c>
      <c r="O185" s="15">
        <f>SUM(P185:T185)</f>
        <v>1</v>
      </c>
      <c r="Q185" s="15">
        <v>1</v>
      </c>
    </row>
    <row r="186" spans="2:18" s="15" customFormat="1" ht="42.75" x14ac:dyDescent="0.2">
      <c r="B186" s="15" t="s">
        <v>678</v>
      </c>
      <c r="C186" s="15" t="s">
        <v>1043</v>
      </c>
      <c r="D186" s="15" t="s">
        <v>1079</v>
      </c>
      <c r="F186" s="15">
        <v>15</v>
      </c>
      <c r="H186" s="15" t="s">
        <v>1080</v>
      </c>
      <c r="I186" s="15" t="s">
        <v>1081</v>
      </c>
      <c r="J186" s="15" t="s">
        <v>1082</v>
      </c>
      <c r="K186" s="17">
        <v>43549</v>
      </c>
      <c r="L186" s="15">
        <v>1</v>
      </c>
      <c r="M186" s="15" t="s">
        <v>389</v>
      </c>
      <c r="O186" s="15">
        <f>SUM(P186:T186)</f>
        <v>1</v>
      </c>
      <c r="Q186" s="15">
        <v>1</v>
      </c>
    </row>
    <row r="187" spans="2:18" s="15" customFormat="1" ht="42.75" x14ac:dyDescent="0.2">
      <c r="B187" s="15" t="s">
        <v>382</v>
      </c>
      <c r="C187" s="15" t="s">
        <v>1043</v>
      </c>
      <c r="D187" s="15" t="s">
        <v>1090</v>
      </c>
      <c r="F187" s="15">
        <v>109</v>
      </c>
      <c r="H187" s="15" t="s">
        <v>1091</v>
      </c>
      <c r="I187" s="15" t="s">
        <v>1092</v>
      </c>
      <c r="J187" s="15" t="s">
        <v>1093</v>
      </c>
      <c r="K187" s="17">
        <v>43552</v>
      </c>
      <c r="L187" s="15">
        <v>1</v>
      </c>
      <c r="M187" s="15" t="s">
        <v>389</v>
      </c>
      <c r="O187" s="15">
        <f>SUM(P187:T187)</f>
        <v>1</v>
      </c>
      <c r="Q187" s="15">
        <v>1</v>
      </c>
    </row>
    <row r="188" spans="2:18" s="15" customFormat="1" ht="28.5" x14ac:dyDescent="0.2">
      <c r="B188" s="15" t="s">
        <v>678</v>
      </c>
      <c r="C188" s="15" t="s">
        <v>1173</v>
      </c>
      <c r="D188" s="15" t="s">
        <v>1199</v>
      </c>
      <c r="F188" s="15">
        <v>67</v>
      </c>
      <c r="H188" s="15" t="s">
        <v>1200</v>
      </c>
      <c r="I188" s="15" t="s">
        <v>1201</v>
      </c>
      <c r="J188" s="15" t="s">
        <v>1202</v>
      </c>
      <c r="K188" s="17">
        <v>43753</v>
      </c>
      <c r="L188" s="15">
        <v>1</v>
      </c>
      <c r="M188" s="15" t="s">
        <v>389</v>
      </c>
      <c r="O188" s="15">
        <f>SUM(P188:T188)</f>
        <v>1</v>
      </c>
      <c r="Q188" s="15">
        <v>1</v>
      </c>
    </row>
    <row r="189" spans="2:18" s="15" customFormat="1" ht="71.25" x14ac:dyDescent="0.2">
      <c r="B189" s="15" t="s">
        <v>1524</v>
      </c>
      <c r="C189" s="15" t="s">
        <v>1435</v>
      </c>
      <c r="D189" s="15" t="s">
        <v>1548</v>
      </c>
      <c r="F189" s="15" t="s">
        <v>1549</v>
      </c>
      <c r="H189" s="15" t="s">
        <v>1550</v>
      </c>
      <c r="I189" s="15" t="s">
        <v>1551</v>
      </c>
      <c r="J189" s="15" t="s">
        <v>1552</v>
      </c>
      <c r="K189" s="17">
        <v>43054</v>
      </c>
      <c r="L189" s="15">
        <v>1</v>
      </c>
      <c r="M189" s="15" t="s">
        <v>389</v>
      </c>
      <c r="O189" s="15">
        <f>SUM(P189:T189)</f>
        <v>1</v>
      </c>
      <c r="P189" s="15">
        <v>1</v>
      </c>
    </row>
    <row r="190" spans="2:18" s="15" customFormat="1" ht="28.5" x14ac:dyDescent="0.2">
      <c r="B190" s="15" t="s">
        <v>678</v>
      </c>
      <c r="C190" s="15" t="s">
        <v>1003</v>
      </c>
      <c r="D190" s="15" t="s">
        <v>1567</v>
      </c>
      <c r="F190" s="15">
        <v>106</v>
      </c>
      <c r="H190" s="15" t="s">
        <v>1568</v>
      </c>
      <c r="I190" s="15" t="s">
        <v>1569</v>
      </c>
      <c r="J190" s="15" t="s">
        <v>1570</v>
      </c>
      <c r="K190" s="17">
        <v>43493</v>
      </c>
      <c r="L190" s="15">
        <v>1</v>
      </c>
      <c r="M190" s="15" t="s">
        <v>389</v>
      </c>
      <c r="O190" s="15">
        <f>SUM(P190:T190)</f>
        <v>1</v>
      </c>
      <c r="Q190" s="15">
        <v>1</v>
      </c>
    </row>
    <row r="191" spans="2:18" s="15" customFormat="1" ht="28.5" x14ac:dyDescent="0.2">
      <c r="B191" s="15" t="s">
        <v>382</v>
      </c>
      <c r="C191" s="15" t="s">
        <v>339</v>
      </c>
      <c r="D191" s="15" t="s">
        <v>1582</v>
      </c>
      <c r="F191" s="15">
        <v>60</v>
      </c>
      <c r="H191" s="15" t="s">
        <v>914</v>
      </c>
      <c r="I191" s="15" t="s">
        <v>1583</v>
      </c>
      <c r="J191" s="15" t="s">
        <v>1584</v>
      </c>
      <c r="K191" s="17">
        <v>44020</v>
      </c>
      <c r="L191" s="15">
        <v>1</v>
      </c>
      <c r="M191" s="15" t="s">
        <v>389</v>
      </c>
      <c r="O191" s="15">
        <f>SUM(P191:T191)</f>
        <v>1</v>
      </c>
      <c r="P191" s="15">
        <v>1</v>
      </c>
    </row>
    <row r="192" spans="2:18" s="15" customFormat="1" ht="42.75" x14ac:dyDescent="0.2">
      <c r="B192" s="15" t="s">
        <v>25</v>
      </c>
      <c r="C192" s="15" t="s">
        <v>1173</v>
      </c>
      <c r="D192" s="15" t="s">
        <v>1186</v>
      </c>
      <c r="F192" s="15">
        <v>113</v>
      </c>
      <c r="H192" s="15" t="s">
        <v>138</v>
      </c>
      <c r="I192" s="15" t="s">
        <v>1187</v>
      </c>
      <c r="J192" s="15" t="s">
        <v>1188</v>
      </c>
      <c r="K192" s="17">
        <v>43748</v>
      </c>
      <c r="L192" s="15">
        <v>1</v>
      </c>
      <c r="M192" s="15" t="s">
        <v>51</v>
      </c>
      <c r="O192" s="15">
        <f>SUM(P192:T192)</f>
        <v>1</v>
      </c>
      <c r="R192" s="15">
        <v>1</v>
      </c>
    </row>
    <row r="193" spans="2:18" s="15" customFormat="1" ht="42.75" x14ac:dyDescent="0.2">
      <c r="B193" s="15" t="s">
        <v>25</v>
      </c>
      <c r="C193" s="15" t="s">
        <v>1243</v>
      </c>
      <c r="D193" s="15" t="s">
        <v>1244</v>
      </c>
      <c r="F193" s="15">
        <v>66</v>
      </c>
      <c r="H193" s="15" t="s">
        <v>1219</v>
      </c>
      <c r="I193" s="15" t="s">
        <v>1245</v>
      </c>
      <c r="J193" s="15" t="s">
        <v>1246</v>
      </c>
      <c r="K193" s="17">
        <v>43836</v>
      </c>
      <c r="L193" s="15">
        <v>1</v>
      </c>
      <c r="M193" s="15" t="s">
        <v>51</v>
      </c>
      <c r="O193" s="15">
        <f>SUM(P193:T193)</f>
        <v>1</v>
      </c>
      <c r="R193" s="15">
        <v>1</v>
      </c>
    </row>
    <row r="194" spans="2:18" s="15" customFormat="1" ht="28.5" x14ac:dyDescent="0.2">
      <c r="B194" s="15" t="s">
        <v>25</v>
      </c>
      <c r="C194" s="15" t="s">
        <v>1243</v>
      </c>
      <c r="D194" s="15" t="s">
        <v>1247</v>
      </c>
      <c r="F194" s="15">
        <v>305</v>
      </c>
      <c r="H194" s="15" t="s">
        <v>1248</v>
      </c>
      <c r="I194" s="15" t="s">
        <v>1249</v>
      </c>
      <c r="J194" s="15" t="s">
        <v>1250</v>
      </c>
      <c r="K194" s="17">
        <v>43840</v>
      </c>
      <c r="L194" s="15">
        <v>1</v>
      </c>
      <c r="M194" s="15" t="s">
        <v>51</v>
      </c>
      <c r="O194" s="15">
        <f>SUM(P194:T194)</f>
        <v>1</v>
      </c>
      <c r="R194" s="15">
        <v>1</v>
      </c>
    </row>
    <row r="195" spans="2:18" s="15" customFormat="1" ht="28.5" x14ac:dyDescent="0.2">
      <c r="B195" s="15" t="s">
        <v>25</v>
      </c>
      <c r="C195" s="15" t="s">
        <v>1243</v>
      </c>
      <c r="D195" s="15" t="s">
        <v>1265</v>
      </c>
      <c r="F195" s="15">
        <v>144</v>
      </c>
      <c r="H195" s="15" t="s">
        <v>1266</v>
      </c>
      <c r="I195" s="15" t="s">
        <v>1267</v>
      </c>
      <c r="J195" s="15" t="s">
        <v>1268</v>
      </c>
      <c r="K195" s="17">
        <v>43845</v>
      </c>
      <c r="L195" s="15">
        <v>1</v>
      </c>
      <c r="M195" s="15" t="s">
        <v>51</v>
      </c>
      <c r="O195" s="15">
        <f>SUM(P195:T195)</f>
        <v>1</v>
      </c>
      <c r="R195" s="15">
        <v>1</v>
      </c>
    </row>
    <row r="196" spans="2:18" s="15" customFormat="1" ht="57" x14ac:dyDescent="0.2">
      <c r="B196" s="15" t="s">
        <v>25</v>
      </c>
      <c r="C196" s="15" t="s">
        <v>1292</v>
      </c>
      <c r="D196" s="15" t="s">
        <v>1367</v>
      </c>
      <c r="F196" s="15">
        <v>9</v>
      </c>
      <c r="H196" s="15" t="s">
        <v>1368</v>
      </c>
      <c r="I196" s="15" t="s">
        <v>1369</v>
      </c>
      <c r="J196" s="15" t="s">
        <v>1370</v>
      </c>
      <c r="K196" s="17">
        <v>43887</v>
      </c>
      <c r="L196" s="15">
        <v>1</v>
      </c>
      <c r="M196" s="15" t="s">
        <v>51</v>
      </c>
      <c r="O196" s="15">
        <f>SUM(P196:T196)</f>
        <v>1</v>
      </c>
      <c r="R196" s="15">
        <v>1</v>
      </c>
    </row>
    <row r="197" spans="2:18" s="15" customFormat="1" ht="28.5" x14ac:dyDescent="0.2">
      <c r="B197" s="15" t="s">
        <v>25</v>
      </c>
      <c r="C197" s="15" t="s">
        <v>1292</v>
      </c>
      <c r="D197" s="15" t="s">
        <v>1371</v>
      </c>
      <c r="F197" s="15">
        <v>127</v>
      </c>
      <c r="H197" s="15" t="s">
        <v>1372</v>
      </c>
      <c r="I197" s="15" t="s">
        <v>1373</v>
      </c>
      <c r="J197" s="15" t="s">
        <v>1374</v>
      </c>
      <c r="K197" s="17">
        <v>43889</v>
      </c>
      <c r="L197" s="15">
        <v>1</v>
      </c>
      <c r="M197" s="15" t="s">
        <v>51</v>
      </c>
      <c r="O197" s="15">
        <f>SUM(P197:T197)</f>
        <v>1</v>
      </c>
      <c r="R197" s="15">
        <v>1</v>
      </c>
    </row>
    <row r="198" spans="2:18" s="15" customFormat="1" x14ac:dyDescent="0.2">
      <c r="B198" s="15" t="s">
        <v>25</v>
      </c>
      <c r="C198" s="15" t="s">
        <v>1375</v>
      </c>
      <c r="D198" s="15" t="s">
        <v>1376</v>
      </c>
      <c r="F198" s="15">
        <v>536</v>
      </c>
      <c r="H198" s="15" t="s">
        <v>201</v>
      </c>
      <c r="I198" s="15" t="s">
        <v>1207</v>
      </c>
      <c r="J198" s="15" t="s">
        <v>1377</v>
      </c>
      <c r="K198" s="17">
        <v>43892</v>
      </c>
      <c r="L198" s="15">
        <v>1</v>
      </c>
      <c r="M198" s="15" t="s">
        <v>51</v>
      </c>
      <c r="O198" s="15">
        <f>SUM(P198:T198)</f>
        <v>1</v>
      </c>
      <c r="R198" s="15">
        <v>1</v>
      </c>
    </row>
    <row r="199" spans="2:18" s="15" customFormat="1" ht="28.5" x14ac:dyDescent="0.2">
      <c r="B199" s="15" t="s">
        <v>25</v>
      </c>
      <c r="C199" s="15" t="s">
        <v>1375</v>
      </c>
      <c r="D199" s="15" t="s">
        <v>1391</v>
      </c>
      <c r="F199" s="15">
        <v>171</v>
      </c>
      <c r="H199" s="15" t="s">
        <v>348</v>
      </c>
      <c r="I199" s="15" t="s">
        <v>757</v>
      </c>
      <c r="J199" s="15" t="s">
        <v>1392</v>
      </c>
      <c r="K199" s="17">
        <v>43894</v>
      </c>
      <c r="L199" s="15">
        <v>1</v>
      </c>
      <c r="M199" s="15" t="s">
        <v>51</v>
      </c>
      <c r="O199" s="15">
        <f>SUM(P199:T199)</f>
        <v>1</v>
      </c>
      <c r="R199" s="15">
        <v>1</v>
      </c>
    </row>
    <row r="200" spans="2:18" s="15" customFormat="1" ht="42.75" x14ac:dyDescent="0.2">
      <c r="B200" s="15" t="s">
        <v>25</v>
      </c>
      <c r="C200" s="15" t="s">
        <v>1375</v>
      </c>
      <c r="D200" s="15" t="s">
        <v>1402</v>
      </c>
      <c r="F200" s="15">
        <v>10</v>
      </c>
      <c r="H200" s="15" t="s">
        <v>1398</v>
      </c>
      <c r="I200" s="15" t="s">
        <v>211</v>
      </c>
      <c r="J200" s="15" t="s">
        <v>1403</v>
      </c>
      <c r="K200" s="17">
        <v>43902</v>
      </c>
      <c r="L200" s="15">
        <v>1</v>
      </c>
      <c r="M200" s="15" t="s">
        <v>51</v>
      </c>
      <c r="O200" s="15">
        <f>SUM(P200:T200)</f>
        <v>1</v>
      </c>
      <c r="R200" s="15">
        <v>1</v>
      </c>
    </row>
    <row r="201" spans="2:18" s="15" customFormat="1" ht="28.5" x14ac:dyDescent="0.2">
      <c r="B201" s="15" t="s">
        <v>25</v>
      </c>
      <c r="C201" s="15" t="s">
        <v>1375</v>
      </c>
      <c r="D201" s="15" t="s">
        <v>1404</v>
      </c>
      <c r="F201" s="15">
        <v>72</v>
      </c>
      <c r="H201" s="15" t="s">
        <v>1405</v>
      </c>
      <c r="I201" s="15" t="s">
        <v>1406</v>
      </c>
      <c r="J201" s="15" t="s">
        <v>1407</v>
      </c>
      <c r="K201" s="17">
        <v>43903</v>
      </c>
      <c r="L201" s="15">
        <v>1</v>
      </c>
      <c r="M201" s="15" t="s">
        <v>51</v>
      </c>
      <c r="O201" s="15">
        <f>SUM(P201:T201)</f>
        <v>1</v>
      </c>
      <c r="R201" s="15">
        <v>1</v>
      </c>
    </row>
    <row r="202" spans="2:18" s="15" customFormat="1" ht="28.5" x14ac:dyDescent="0.2">
      <c r="B202" s="15" t="s">
        <v>25</v>
      </c>
      <c r="C202" s="15" t="s">
        <v>364</v>
      </c>
      <c r="D202" s="15" t="s">
        <v>1415</v>
      </c>
      <c r="F202" s="15" t="s">
        <v>1416</v>
      </c>
      <c r="H202" s="15" t="s">
        <v>1000</v>
      </c>
      <c r="I202" s="15" t="s">
        <v>1417</v>
      </c>
      <c r="J202" s="15" t="s">
        <v>1418</v>
      </c>
      <c r="K202" s="17">
        <v>43927</v>
      </c>
      <c r="L202" s="15">
        <v>1</v>
      </c>
      <c r="M202" s="15" t="s">
        <v>51</v>
      </c>
      <c r="O202" s="15">
        <f>SUM(P202:T202)</f>
        <v>1</v>
      </c>
      <c r="R202" s="15">
        <v>1</v>
      </c>
    </row>
    <row r="203" spans="2:18" s="15" customFormat="1" ht="28.5" x14ac:dyDescent="0.2">
      <c r="B203" s="15" t="s">
        <v>25</v>
      </c>
      <c r="C203" s="15" t="s">
        <v>364</v>
      </c>
      <c r="D203" s="15" t="s">
        <v>1448</v>
      </c>
      <c r="F203" s="15">
        <v>40</v>
      </c>
      <c r="G203" s="15" t="s">
        <v>244</v>
      </c>
      <c r="H203" s="15" t="s">
        <v>1238</v>
      </c>
      <c r="I203" s="15" t="s">
        <v>1449</v>
      </c>
      <c r="J203" s="15" t="s">
        <v>1450</v>
      </c>
      <c r="K203" s="17">
        <v>43938</v>
      </c>
      <c r="L203" s="15">
        <v>1</v>
      </c>
      <c r="M203" s="15" t="s">
        <v>51</v>
      </c>
      <c r="O203" s="15">
        <f>SUM(P203:T203)</f>
        <v>1</v>
      </c>
      <c r="R203" s="15">
        <v>1</v>
      </c>
    </row>
    <row r="204" spans="2:18" s="15" customFormat="1" ht="28.5" x14ac:dyDescent="0.2">
      <c r="B204" s="15" t="s">
        <v>25</v>
      </c>
      <c r="C204" s="15" t="s">
        <v>364</v>
      </c>
      <c r="D204" s="15" t="s">
        <v>1463</v>
      </c>
      <c r="F204" s="15">
        <v>36</v>
      </c>
      <c r="H204" s="15" t="s">
        <v>1464</v>
      </c>
      <c r="I204" s="15" t="s">
        <v>1465</v>
      </c>
      <c r="J204" s="15" t="s">
        <v>1466</v>
      </c>
      <c r="K204" s="17">
        <v>43948</v>
      </c>
      <c r="L204" s="15">
        <v>1</v>
      </c>
      <c r="M204" s="15" t="s">
        <v>51</v>
      </c>
      <c r="O204" s="15">
        <f>SUM(P204:T204)</f>
        <v>1</v>
      </c>
      <c r="R204" s="15">
        <v>1</v>
      </c>
    </row>
    <row r="205" spans="2:18" s="15" customFormat="1" ht="42.75" x14ac:dyDescent="0.2">
      <c r="B205" s="15" t="s">
        <v>25</v>
      </c>
      <c r="C205" s="15" t="s">
        <v>313</v>
      </c>
      <c r="D205" s="15" t="s">
        <v>1467</v>
      </c>
      <c r="F205" s="15">
        <v>2</v>
      </c>
      <c r="G205" s="15" t="s">
        <v>1468</v>
      </c>
      <c r="H205" s="15" t="s">
        <v>1469</v>
      </c>
      <c r="I205" s="15" t="s">
        <v>1470</v>
      </c>
      <c r="J205" s="15" t="s">
        <v>1471</v>
      </c>
      <c r="K205" s="17">
        <v>43957</v>
      </c>
      <c r="L205" s="15">
        <v>1</v>
      </c>
      <c r="M205" s="15" t="s">
        <v>51</v>
      </c>
      <c r="O205" s="15">
        <f>SUM(P205:T205)</f>
        <v>1</v>
      </c>
      <c r="R205" s="15">
        <v>1</v>
      </c>
    </row>
    <row r="206" spans="2:18" s="15" customFormat="1" ht="57" x14ac:dyDescent="0.2">
      <c r="B206" s="15" t="s">
        <v>25</v>
      </c>
      <c r="C206" s="15" t="s">
        <v>449</v>
      </c>
      <c r="D206" s="15" t="s">
        <v>1498</v>
      </c>
      <c r="F206" s="15">
        <v>11</v>
      </c>
      <c r="H206" s="15" t="s">
        <v>1499</v>
      </c>
      <c r="I206" s="15" t="s">
        <v>1500</v>
      </c>
      <c r="J206" s="15" t="s">
        <v>1501</v>
      </c>
      <c r="K206" s="17">
        <v>44076</v>
      </c>
      <c r="L206" s="15">
        <v>1</v>
      </c>
      <c r="M206" s="15" t="s">
        <v>51</v>
      </c>
      <c r="O206" s="15">
        <f>SUM(P206:T206)</f>
        <v>1</v>
      </c>
      <c r="R206" s="15">
        <v>1</v>
      </c>
    </row>
    <row r="207" spans="2:18" s="15" customFormat="1" ht="57" x14ac:dyDescent="0.2">
      <c r="B207" s="15" t="s">
        <v>25</v>
      </c>
      <c r="C207" s="15" t="s">
        <v>449</v>
      </c>
      <c r="D207" s="15" t="s">
        <v>1502</v>
      </c>
      <c r="F207" s="15">
        <v>24</v>
      </c>
      <c r="H207" s="15" t="s">
        <v>1503</v>
      </c>
      <c r="I207" s="15" t="s">
        <v>1504</v>
      </c>
      <c r="J207" s="15" t="s">
        <v>1505</v>
      </c>
      <c r="K207" s="17">
        <v>44083</v>
      </c>
      <c r="L207" s="15">
        <v>1</v>
      </c>
      <c r="M207" s="15" t="s">
        <v>51</v>
      </c>
      <c r="O207" s="15">
        <f>SUM(P207:T207)</f>
        <v>1</v>
      </c>
      <c r="R207" s="15">
        <v>1</v>
      </c>
    </row>
    <row r="208" spans="2:18" s="15" customFormat="1" ht="42.75" x14ac:dyDescent="0.2">
      <c r="B208" s="15" t="s">
        <v>25</v>
      </c>
      <c r="C208" s="15" t="s">
        <v>449</v>
      </c>
      <c r="D208" s="15" t="s">
        <v>1506</v>
      </c>
      <c r="F208" s="15">
        <v>110</v>
      </c>
      <c r="H208" s="15" t="s">
        <v>138</v>
      </c>
      <c r="I208" s="15" t="s">
        <v>1507</v>
      </c>
      <c r="J208" s="15" t="s">
        <v>1508</v>
      </c>
      <c r="K208" s="17">
        <v>44089</v>
      </c>
      <c r="L208" s="15">
        <v>1</v>
      </c>
      <c r="M208" s="15" t="s">
        <v>51</v>
      </c>
      <c r="O208" s="15">
        <f>SUM(P208:T208)</f>
        <v>1</v>
      </c>
      <c r="R208" s="15">
        <v>1</v>
      </c>
    </row>
    <row r="209" spans="2:20" s="15" customFormat="1" ht="42.75" x14ac:dyDescent="0.2">
      <c r="B209" s="15" t="s">
        <v>25</v>
      </c>
      <c r="C209" s="15" t="s">
        <v>449</v>
      </c>
      <c r="D209" s="15" t="s">
        <v>1512</v>
      </c>
      <c r="F209" s="15">
        <v>182</v>
      </c>
      <c r="G209" s="15" t="s">
        <v>244</v>
      </c>
      <c r="H209" s="15" t="s">
        <v>582</v>
      </c>
      <c r="I209" s="15" t="s">
        <v>1513</v>
      </c>
      <c r="J209" s="15" t="s">
        <v>1514</v>
      </c>
      <c r="K209" s="17">
        <v>44096</v>
      </c>
      <c r="L209" s="15">
        <v>1</v>
      </c>
      <c r="M209" s="15" t="s">
        <v>51</v>
      </c>
      <c r="O209" s="15">
        <f>SUM(P209:T209)</f>
        <v>1</v>
      </c>
      <c r="R209" s="15">
        <v>1</v>
      </c>
    </row>
    <row r="210" spans="2:20" s="15" customFormat="1" ht="42.75" x14ac:dyDescent="0.2">
      <c r="B210" s="15" t="s">
        <v>25</v>
      </c>
      <c r="C210" s="15" t="s">
        <v>449</v>
      </c>
      <c r="D210" s="15" t="s">
        <v>1522</v>
      </c>
      <c r="F210" s="15">
        <v>180</v>
      </c>
      <c r="H210" s="15" t="s">
        <v>582</v>
      </c>
      <c r="I210" s="15" t="s">
        <v>1513</v>
      </c>
      <c r="J210" s="15" t="s">
        <v>1523</v>
      </c>
      <c r="K210" s="17">
        <v>44096</v>
      </c>
      <c r="L210" s="15">
        <v>1</v>
      </c>
      <c r="M210" s="15" t="s">
        <v>51</v>
      </c>
      <c r="O210" s="15">
        <f>SUM(P210:T210)</f>
        <v>1</v>
      </c>
      <c r="R210" s="15">
        <v>1</v>
      </c>
    </row>
    <row r="211" spans="2:20" s="19" customFormat="1" ht="71.25" x14ac:dyDescent="0.2">
      <c r="B211" s="15" t="s">
        <v>25</v>
      </c>
      <c r="C211" s="15" t="s">
        <v>420</v>
      </c>
      <c r="D211" s="15" t="s">
        <v>1528</v>
      </c>
      <c r="E211" s="15"/>
      <c r="F211" s="15">
        <v>18</v>
      </c>
      <c r="G211" s="15"/>
      <c r="H211" s="15" t="s">
        <v>1529</v>
      </c>
      <c r="I211" s="15" t="s">
        <v>1530</v>
      </c>
      <c r="J211" s="15" t="s">
        <v>1531</v>
      </c>
      <c r="K211" s="17">
        <v>44105</v>
      </c>
      <c r="L211" s="15">
        <v>1</v>
      </c>
      <c r="M211" s="15" t="s">
        <v>51</v>
      </c>
      <c r="N211" s="15"/>
      <c r="O211" s="15">
        <f>SUM(P211:T211)</f>
        <v>1</v>
      </c>
      <c r="P211" s="15"/>
      <c r="Q211" s="15"/>
      <c r="R211" s="15">
        <v>1</v>
      </c>
      <c r="S211" s="15"/>
      <c r="T211" s="15"/>
    </row>
    <row r="212" spans="2:20" s="19" customFormat="1" ht="85.5" x14ac:dyDescent="0.2">
      <c r="B212" s="15" t="s">
        <v>25</v>
      </c>
      <c r="C212" s="15" t="s">
        <v>420</v>
      </c>
      <c r="D212" s="15" t="s">
        <v>1544</v>
      </c>
      <c r="E212" s="15"/>
      <c r="F212" s="15">
        <v>23</v>
      </c>
      <c r="G212" s="15"/>
      <c r="H212" s="15" t="s">
        <v>1545</v>
      </c>
      <c r="I212" s="15" t="s">
        <v>1546</v>
      </c>
      <c r="J212" s="15" t="s">
        <v>1547</v>
      </c>
      <c r="K212" s="17">
        <v>44117</v>
      </c>
      <c r="L212" s="15">
        <v>1</v>
      </c>
      <c r="M212" s="15" t="s">
        <v>51</v>
      </c>
      <c r="N212" s="15"/>
      <c r="O212" s="15">
        <f>SUM(P212:T212)</f>
        <v>1</v>
      </c>
      <c r="P212" s="15"/>
      <c r="Q212" s="15"/>
      <c r="R212" s="15">
        <v>1</v>
      </c>
      <c r="S212" s="15"/>
      <c r="T212" s="15"/>
    </row>
    <row r="213" spans="2:20" s="19" customFormat="1" ht="42.75" x14ac:dyDescent="0.2">
      <c r="B213" s="15" t="s">
        <v>25</v>
      </c>
      <c r="C213" s="15" t="s">
        <v>420</v>
      </c>
      <c r="D213" s="15" t="s">
        <v>1556</v>
      </c>
      <c r="E213" s="15"/>
      <c r="F213" s="15">
        <v>30</v>
      </c>
      <c r="G213" s="15"/>
      <c r="H213" s="15" t="s">
        <v>1557</v>
      </c>
      <c r="I213" s="15" t="s">
        <v>1558</v>
      </c>
      <c r="J213" s="15" t="s">
        <v>1559</v>
      </c>
      <c r="K213" s="17">
        <v>44123</v>
      </c>
      <c r="L213" s="15">
        <v>1</v>
      </c>
      <c r="M213" s="15" t="s">
        <v>51</v>
      </c>
      <c r="N213" s="15"/>
      <c r="O213" s="15">
        <f>SUM(P213:T213)</f>
        <v>1</v>
      </c>
      <c r="P213" s="15"/>
      <c r="Q213" s="15"/>
      <c r="R213" s="15">
        <v>1</v>
      </c>
      <c r="S213" s="15"/>
      <c r="T213" s="15"/>
    </row>
    <row r="214" spans="2:20" s="19" customFormat="1" ht="71.25" x14ac:dyDescent="0.2">
      <c r="B214" s="15" t="s">
        <v>25</v>
      </c>
      <c r="C214" s="15" t="s">
        <v>318</v>
      </c>
      <c r="D214" s="15" t="s">
        <v>1563</v>
      </c>
      <c r="E214" s="15"/>
      <c r="F214" s="15">
        <v>56</v>
      </c>
      <c r="G214" s="15"/>
      <c r="H214" s="15" t="s">
        <v>1564</v>
      </c>
      <c r="I214" s="15" t="s">
        <v>1565</v>
      </c>
      <c r="J214" s="15" t="s">
        <v>1566</v>
      </c>
      <c r="K214" s="17">
        <v>44140</v>
      </c>
      <c r="L214" s="15">
        <v>1</v>
      </c>
      <c r="M214" s="15" t="s">
        <v>51</v>
      </c>
      <c r="N214" s="15"/>
      <c r="O214" s="15">
        <f>SUM(P214:T214)</f>
        <v>1</v>
      </c>
      <c r="P214" s="15"/>
      <c r="Q214" s="15"/>
      <c r="R214" s="15">
        <v>1</v>
      </c>
      <c r="S214" s="15"/>
      <c r="T214" s="15"/>
    </row>
    <row r="215" spans="2:20" s="19" customFormat="1" ht="28.5" x14ac:dyDescent="0.2">
      <c r="B215" s="15" t="s">
        <v>25</v>
      </c>
      <c r="C215" s="15" t="s">
        <v>318</v>
      </c>
      <c r="D215" s="15" t="s">
        <v>1571</v>
      </c>
      <c r="E215" s="15"/>
      <c r="F215" s="15">
        <v>57</v>
      </c>
      <c r="G215" s="15" t="s">
        <v>244</v>
      </c>
      <c r="H215" s="15" t="s">
        <v>1016</v>
      </c>
      <c r="I215" s="15" t="s">
        <v>1572</v>
      </c>
      <c r="J215" s="15" t="s">
        <v>1573</v>
      </c>
      <c r="K215" s="17">
        <v>44146</v>
      </c>
      <c r="L215" s="15">
        <v>1</v>
      </c>
      <c r="M215" s="15" t="s">
        <v>51</v>
      </c>
      <c r="N215" s="15"/>
      <c r="O215" s="15">
        <f>SUM(P215:T215)</f>
        <v>1</v>
      </c>
      <c r="P215" s="15"/>
      <c r="Q215" s="15"/>
      <c r="R215" s="15">
        <v>1</v>
      </c>
      <c r="S215" s="15"/>
      <c r="T215" s="15"/>
    </row>
    <row r="216" spans="2:20" s="20" customFormat="1" ht="42.75" x14ac:dyDescent="0.2">
      <c r="B216" s="15" t="s">
        <v>25</v>
      </c>
      <c r="C216" s="15" t="s">
        <v>295</v>
      </c>
      <c r="D216" s="15" t="s">
        <v>296</v>
      </c>
      <c r="E216" s="15"/>
      <c r="F216" s="15">
        <v>265</v>
      </c>
      <c r="G216" s="15"/>
      <c r="H216" s="15" t="s">
        <v>259</v>
      </c>
      <c r="I216" s="15" t="s">
        <v>297</v>
      </c>
      <c r="J216" s="15" t="s">
        <v>298</v>
      </c>
      <c r="K216" s="17">
        <v>43105</v>
      </c>
      <c r="L216" s="15">
        <v>1</v>
      </c>
      <c r="M216" s="15" t="s">
        <v>51</v>
      </c>
      <c r="N216" s="15"/>
      <c r="O216" s="15">
        <f>SUM(P216:T216)</f>
        <v>1</v>
      </c>
      <c r="P216" s="15">
        <v>1</v>
      </c>
      <c r="Q216" s="15"/>
      <c r="R216" s="15"/>
      <c r="S216" s="15"/>
      <c r="T216" s="15"/>
    </row>
    <row r="217" spans="2:20" s="19" customFormat="1" ht="71.25" x14ac:dyDescent="0.2">
      <c r="B217" s="15" t="s">
        <v>25</v>
      </c>
      <c r="C217" s="15" t="s">
        <v>476</v>
      </c>
      <c r="D217" s="15" t="s">
        <v>477</v>
      </c>
      <c r="E217" s="15" t="s">
        <v>478</v>
      </c>
      <c r="F217" s="15" t="s">
        <v>479</v>
      </c>
      <c r="G217" s="15"/>
      <c r="H217" s="15" t="s">
        <v>461</v>
      </c>
      <c r="I217" s="15" t="s">
        <v>480</v>
      </c>
      <c r="J217" s="15" t="s">
        <v>481</v>
      </c>
      <c r="K217" s="17">
        <v>42836</v>
      </c>
      <c r="L217" s="15">
        <v>1</v>
      </c>
      <c r="M217" s="15" t="s">
        <v>51</v>
      </c>
      <c r="N217" s="15"/>
      <c r="O217" s="15">
        <f>SUM(P217:T217)</f>
        <v>1</v>
      </c>
      <c r="P217" s="15"/>
      <c r="Q217" s="15">
        <v>1</v>
      </c>
      <c r="R217" s="15"/>
      <c r="S217" s="15"/>
      <c r="T217" s="15"/>
    </row>
    <row r="218" spans="2:20" s="19" customFormat="1" ht="71.25" x14ac:dyDescent="0.2">
      <c r="B218" s="15" t="s">
        <v>25</v>
      </c>
      <c r="C218" s="15" t="s">
        <v>476</v>
      </c>
      <c r="D218" s="15" t="s">
        <v>482</v>
      </c>
      <c r="E218" s="15"/>
      <c r="F218" s="15">
        <v>12</v>
      </c>
      <c r="G218" s="15"/>
      <c r="H218" s="15" t="s">
        <v>483</v>
      </c>
      <c r="I218" s="15" t="s">
        <v>484</v>
      </c>
      <c r="J218" s="15" t="s">
        <v>485</v>
      </c>
      <c r="K218" s="17">
        <v>42836</v>
      </c>
      <c r="L218" s="15">
        <v>1</v>
      </c>
      <c r="M218" s="15" t="s">
        <v>51</v>
      </c>
      <c r="N218" s="15"/>
      <c r="O218" s="15">
        <f>SUM(P218:T218)</f>
        <v>1</v>
      </c>
      <c r="P218" s="15">
        <v>1</v>
      </c>
      <c r="Q218" s="15"/>
      <c r="R218" s="15"/>
      <c r="S218" s="15"/>
      <c r="T218" s="15"/>
    </row>
    <row r="219" spans="2:20" s="19" customFormat="1" x14ac:dyDescent="0.2">
      <c r="B219" s="15" t="s">
        <v>25</v>
      </c>
      <c r="C219" s="15" t="s">
        <v>295</v>
      </c>
      <c r="D219" s="15" t="s">
        <v>498</v>
      </c>
      <c r="E219" s="15"/>
      <c r="F219" s="15">
        <v>9</v>
      </c>
      <c r="G219" s="15"/>
      <c r="H219" s="15" t="s">
        <v>499</v>
      </c>
      <c r="I219" s="15" t="s">
        <v>500</v>
      </c>
      <c r="J219" s="15" t="s">
        <v>501</v>
      </c>
      <c r="K219" s="17">
        <v>43112</v>
      </c>
      <c r="L219" s="15">
        <v>1</v>
      </c>
      <c r="M219" s="15" t="s">
        <v>51</v>
      </c>
      <c r="N219" s="15"/>
      <c r="O219" s="15">
        <f>SUM(P219:T219)</f>
        <v>1</v>
      </c>
      <c r="P219" s="15"/>
      <c r="Q219" s="15">
        <v>1</v>
      </c>
      <c r="R219" s="15"/>
      <c r="S219" s="15"/>
      <c r="T219" s="15"/>
    </row>
    <row r="220" spans="2:20" s="19" customFormat="1" ht="28.5" x14ac:dyDescent="0.2">
      <c r="B220" s="15" t="s">
        <v>25</v>
      </c>
      <c r="C220" s="15" t="s">
        <v>506</v>
      </c>
      <c r="D220" s="15" t="s">
        <v>507</v>
      </c>
      <c r="E220" s="15" t="s">
        <v>508</v>
      </c>
      <c r="F220" s="15"/>
      <c r="G220" s="15"/>
      <c r="H220" s="15" t="s">
        <v>509</v>
      </c>
      <c r="I220" s="15" t="s">
        <v>510</v>
      </c>
      <c r="J220" s="15" t="s">
        <v>511</v>
      </c>
      <c r="K220" s="17">
        <v>43139</v>
      </c>
      <c r="L220" s="15">
        <v>1</v>
      </c>
      <c r="M220" s="15" t="s">
        <v>51</v>
      </c>
      <c r="N220" s="15"/>
      <c r="O220" s="15">
        <f>SUM(P220:T220)</f>
        <v>1</v>
      </c>
      <c r="P220" s="15"/>
      <c r="Q220" s="15">
        <v>1</v>
      </c>
      <c r="R220" s="15"/>
      <c r="S220" s="15"/>
      <c r="T220" s="15"/>
    </row>
    <row r="221" spans="2:20" s="19" customFormat="1" ht="42.75" x14ac:dyDescent="0.2">
      <c r="B221" s="15" t="s">
        <v>25</v>
      </c>
      <c r="C221" s="15" t="s">
        <v>506</v>
      </c>
      <c r="D221" s="15" t="s">
        <v>512</v>
      </c>
      <c r="E221" s="15"/>
      <c r="F221" s="15">
        <v>1</v>
      </c>
      <c r="G221" s="15"/>
      <c r="H221" s="15" t="s">
        <v>513</v>
      </c>
      <c r="I221" s="15" t="s">
        <v>514</v>
      </c>
      <c r="J221" s="15" t="s">
        <v>515</v>
      </c>
      <c r="K221" s="17">
        <v>43145</v>
      </c>
      <c r="L221" s="15">
        <v>1</v>
      </c>
      <c r="M221" s="15" t="s">
        <v>51</v>
      </c>
      <c r="N221" s="15"/>
      <c r="O221" s="15">
        <f>SUM(P221:T221)</f>
        <v>1</v>
      </c>
      <c r="P221" s="15">
        <v>1</v>
      </c>
      <c r="Q221" s="15"/>
      <c r="R221" s="15"/>
      <c r="S221" s="15"/>
      <c r="T221" s="15"/>
    </row>
    <row r="222" spans="2:20" s="19" customFormat="1" ht="42.75" x14ac:dyDescent="0.2">
      <c r="B222" s="15" t="s">
        <v>25</v>
      </c>
      <c r="C222" s="15" t="s">
        <v>506</v>
      </c>
      <c r="D222" s="15" t="s">
        <v>520</v>
      </c>
      <c r="E222" s="15"/>
      <c r="F222" s="15">
        <v>45</v>
      </c>
      <c r="G222" s="15"/>
      <c r="H222" s="15" t="s">
        <v>521</v>
      </c>
      <c r="I222" s="15" t="s">
        <v>522</v>
      </c>
      <c r="J222" s="15" t="s">
        <v>523</v>
      </c>
      <c r="K222" s="17">
        <v>43147</v>
      </c>
      <c r="L222" s="15">
        <v>1</v>
      </c>
      <c r="M222" s="15" t="s">
        <v>51</v>
      </c>
      <c r="N222" s="15"/>
      <c r="O222" s="15">
        <f>SUM(P222:T222)</f>
        <v>1</v>
      </c>
      <c r="P222" s="15">
        <v>1</v>
      </c>
      <c r="Q222" s="15"/>
      <c r="R222" s="15"/>
      <c r="S222" s="15"/>
      <c r="T222" s="15"/>
    </row>
    <row r="223" spans="2:20" s="19" customFormat="1" ht="99.75" x14ac:dyDescent="0.2">
      <c r="B223" s="15" t="s">
        <v>25</v>
      </c>
      <c r="C223" s="15" t="s">
        <v>506</v>
      </c>
      <c r="D223" s="15" t="s">
        <v>524</v>
      </c>
      <c r="E223" s="15" t="s">
        <v>525</v>
      </c>
      <c r="F223" s="15" t="s">
        <v>526</v>
      </c>
      <c r="G223" s="15"/>
      <c r="H223" s="15" t="s">
        <v>259</v>
      </c>
      <c r="I223" s="15" t="s">
        <v>527</v>
      </c>
      <c r="J223" s="15" t="s">
        <v>528</v>
      </c>
      <c r="K223" s="17">
        <v>43152</v>
      </c>
      <c r="L223" s="15">
        <v>1</v>
      </c>
      <c r="M223" s="15" t="s">
        <v>51</v>
      </c>
      <c r="N223" s="15"/>
      <c r="O223" s="15">
        <f>SUM(P223:T223)</f>
        <v>1</v>
      </c>
      <c r="P223" s="15">
        <v>1</v>
      </c>
      <c r="Q223" s="15"/>
      <c r="R223" s="15"/>
      <c r="S223" s="15"/>
      <c r="T223" s="15"/>
    </row>
    <row r="224" spans="2:20" s="19" customFormat="1" ht="28.5" x14ac:dyDescent="0.2">
      <c r="B224" s="15" t="s">
        <v>25</v>
      </c>
      <c r="C224" s="15" t="s">
        <v>506</v>
      </c>
      <c r="D224" s="15" t="s">
        <v>529</v>
      </c>
      <c r="E224" s="15"/>
      <c r="F224" s="15">
        <v>51</v>
      </c>
      <c r="G224" s="15"/>
      <c r="H224" s="15" t="s">
        <v>412</v>
      </c>
      <c r="I224" s="15" t="s">
        <v>530</v>
      </c>
      <c r="J224" s="15" t="s">
        <v>531</v>
      </c>
      <c r="K224" s="17">
        <v>43152</v>
      </c>
      <c r="L224" s="15">
        <v>1</v>
      </c>
      <c r="M224" s="15" t="s">
        <v>51</v>
      </c>
      <c r="N224" s="15"/>
      <c r="O224" s="15">
        <f>SUM(P224:T224)</f>
        <v>1</v>
      </c>
      <c r="P224" s="15">
        <v>1</v>
      </c>
      <c r="Q224" s="15"/>
      <c r="R224" s="15"/>
      <c r="S224" s="15"/>
      <c r="T224" s="15"/>
    </row>
    <row r="225" spans="2:20" s="15" customFormat="1" x14ac:dyDescent="0.2">
      <c r="B225" s="15" t="s">
        <v>25</v>
      </c>
      <c r="C225" s="15" t="s">
        <v>506</v>
      </c>
      <c r="D225" s="15" t="s">
        <v>540</v>
      </c>
      <c r="E225" s="15" t="s">
        <v>541</v>
      </c>
      <c r="F225" s="15" t="s">
        <v>542</v>
      </c>
      <c r="H225" s="15" t="s">
        <v>259</v>
      </c>
      <c r="I225" s="15" t="s">
        <v>260</v>
      </c>
      <c r="J225" s="15" t="s">
        <v>543</v>
      </c>
      <c r="K225" s="17">
        <v>43157</v>
      </c>
      <c r="L225" s="15">
        <v>1</v>
      </c>
      <c r="M225" s="15" t="s">
        <v>51</v>
      </c>
      <c r="O225" s="15">
        <f>SUM(P225:T225)</f>
        <v>1</v>
      </c>
      <c r="Q225" s="15">
        <v>1</v>
      </c>
    </row>
    <row r="226" spans="2:20" s="19" customFormat="1" ht="28.5" x14ac:dyDescent="0.2">
      <c r="B226" s="15" t="s">
        <v>25</v>
      </c>
      <c r="C226" s="15" t="s">
        <v>506</v>
      </c>
      <c r="D226" s="15" t="s">
        <v>544</v>
      </c>
      <c r="E226" s="15"/>
      <c r="F226" s="15">
        <v>17</v>
      </c>
      <c r="G226" s="15" t="s">
        <v>411</v>
      </c>
      <c r="H226" s="15" t="s">
        <v>79</v>
      </c>
      <c r="I226" s="15" t="s">
        <v>545</v>
      </c>
      <c r="J226" s="15" t="s">
        <v>546</v>
      </c>
      <c r="K226" s="17">
        <v>43157</v>
      </c>
      <c r="L226" s="15">
        <v>1</v>
      </c>
      <c r="M226" s="15" t="s">
        <v>51</v>
      </c>
      <c r="N226" s="15"/>
      <c r="O226" s="15">
        <f>SUM(P226:T226)</f>
        <v>1</v>
      </c>
      <c r="P226" s="15"/>
      <c r="Q226" s="15">
        <v>1</v>
      </c>
      <c r="R226" s="15"/>
      <c r="S226" s="15"/>
      <c r="T226" s="15"/>
    </row>
    <row r="227" spans="2:20" s="19" customFormat="1" ht="42.75" x14ac:dyDescent="0.2">
      <c r="B227" s="15" t="s">
        <v>25</v>
      </c>
      <c r="C227" s="15" t="s">
        <v>547</v>
      </c>
      <c r="D227" s="15" t="s">
        <v>605</v>
      </c>
      <c r="E227" s="15"/>
      <c r="F227" s="15">
        <v>87</v>
      </c>
      <c r="G227" s="15"/>
      <c r="H227" s="15" t="s">
        <v>606</v>
      </c>
      <c r="I227" s="15" t="s">
        <v>607</v>
      </c>
      <c r="J227" s="15" t="s">
        <v>608</v>
      </c>
      <c r="K227" s="17">
        <v>43165</v>
      </c>
      <c r="L227" s="15">
        <v>1</v>
      </c>
      <c r="M227" s="15" t="s">
        <v>51</v>
      </c>
      <c r="N227" s="15"/>
      <c r="O227" s="15">
        <f>SUM(P227:T227)</f>
        <v>1</v>
      </c>
      <c r="P227" s="15">
        <v>1</v>
      </c>
      <c r="Q227" s="15"/>
      <c r="R227" s="15"/>
      <c r="S227" s="15"/>
      <c r="T227" s="15"/>
    </row>
    <row r="228" spans="2:20" s="19" customFormat="1" ht="71.25" x14ac:dyDescent="0.2">
      <c r="B228" s="15" t="s">
        <v>25</v>
      </c>
      <c r="C228" s="15" t="s">
        <v>547</v>
      </c>
      <c r="D228" s="15" t="s">
        <v>609</v>
      </c>
      <c r="E228" s="15"/>
      <c r="F228" s="15">
        <v>2</v>
      </c>
      <c r="G228" s="15"/>
      <c r="H228" s="15" t="s">
        <v>610</v>
      </c>
      <c r="I228" s="15" t="s">
        <v>611</v>
      </c>
      <c r="J228" s="15" t="s">
        <v>612</v>
      </c>
      <c r="K228" s="17">
        <v>43179</v>
      </c>
      <c r="L228" s="15">
        <v>1</v>
      </c>
      <c r="M228" s="15" t="s">
        <v>51</v>
      </c>
      <c r="N228" s="15"/>
      <c r="O228" s="15">
        <f>SUM(P228:T228)</f>
        <v>1</v>
      </c>
      <c r="P228" s="15">
        <v>1</v>
      </c>
      <c r="Q228" s="15"/>
      <c r="R228" s="15"/>
      <c r="S228" s="15"/>
      <c r="T228" s="15"/>
    </row>
    <row r="229" spans="2:20" s="19" customFormat="1" ht="28.5" x14ac:dyDescent="0.2">
      <c r="B229" s="15" t="s">
        <v>25</v>
      </c>
      <c r="C229" s="15" t="s">
        <v>547</v>
      </c>
      <c r="D229" s="15" t="s">
        <v>619</v>
      </c>
      <c r="E229" s="15"/>
      <c r="F229" s="15">
        <v>1</v>
      </c>
      <c r="G229" s="15"/>
      <c r="H229" s="15" t="s">
        <v>620</v>
      </c>
      <c r="I229" s="15" t="s">
        <v>621</v>
      </c>
      <c r="J229" s="15" t="s">
        <v>622</v>
      </c>
      <c r="K229" s="17">
        <v>43180</v>
      </c>
      <c r="L229" s="15">
        <v>1</v>
      </c>
      <c r="M229" s="15" t="s">
        <v>51</v>
      </c>
      <c r="N229" s="15"/>
      <c r="O229" s="15">
        <f>SUM(P229:T229)</f>
        <v>1</v>
      </c>
      <c r="P229" s="15">
        <v>1</v>
      </c>
      <c r="Q229" s="15"/>
      <c r="R229" s="15"/>
      <c r="S229" s="15"/>
      <c r="T229" s="15"/>
    </row>
    <row r="230" spans="2:20" s="19" customFormat="1" ht="28.5" x14ac:dyDescent="0.2">
      <c r="B230" s="15" t="s">
        <v>25</v>
      </c>
      <c r="C230" s="15" t="s">
        <v>547</v>
      </c>
      <c r="D230" s="15" t="s">
        <v>623</v>
      </c>
      <c r="E230" s="15"/>
      <c r="F230" s="15">
        <v>2</v>
      </c>
      <c r="G230" s="15"/>
      <c r="H230" s="15" t="s">
        <v>624</v>
      </c>
      <c r="I230" s="15" t="s">
        <v>625</v>
      </c>
      <c r="J230" s="15" t="s">
        <v>626</v>
      </c>
      <c r="K230" s="17">
        <v>43187</v>
      </c>
      <c r="L230" s="15">
        <v>1</v>
      </c>
      <c r="M230" s="15" t="s">
        <v>51</v>
      </c>
      <c r="N230" s="15"/>
      <c r="O230" s="15">
        <f>SUM(P230:T230)</f>
        <v>1</v>
      </c>
      <c r="P230" s="15"/>
      <c r="Q230" s="15">
        <v>1</v>
      </c>
      <c r="R230" s="15"/>
      <c r="S230" s="15"/>
      <c r="T230" s="15"/>
    </row>
    <row r="231" spans="2:20" s="19" customFormat="1" ht="42.75" x14ac:dyDescent="0.2">
      <c r="B231" s="15" t="s">
        <v>25</v>
      </c>
      <c r="C231" s="15" t="s">
        <v>627</v>
      </c>
      <c r="D231" s="15" t="s">
        <v>643</v>
      </c>
      <c r="E231" s="15"/>
      <c r="F231" s="15">
        <v>65</v>
      </c>
      <c r="G231" s="15"/>
      <c r="H231" s="15" t="s">
        <v>259</v>
      </c>
      <c r="I231" s="15" t="s">
        <v>644</v>
      </c>
      <c r="J231" s="15" t="s">
        <v>645</v>
      </c>
      <c r="K231" s="17">
        <v>43215</v>
      </c>
      <c r="L231" s="15">
        <v>1</v>
      </c>
      <c r="M231" s="15" t="s">
        <v>51</v>
      </c>
      <c r="N231" s="15"/>
      <c r="O231" s="15">
        <f>SUM(P231:T231)</f>
        <v>1</v>
      </c>
      <c r="P231" s="15">
        <v>1</v>
      </c>
      <c r="Q231" s="15"/>
      <c r="R231" s="15"/>
      <c r="S231" s="15"/>
      <c r="T231" s="15"/>
    </row>
    <row r="232" spans="2:20" s="19" customFormat="1" ht="42.75" x14ac:dyDescent="0.2">
      <c r="B232" s="15" t="s">
        <v>25</v>
      </c>
      <c r="C232" s="15" t="s">
        <v>669</v>
      </c>
      <c r="D232" s="15" t="s">
        <v>670</v>
      </c>
      <c r="E232" s="15"/>
      <c r="F232" s="15">
        <v>83</v>
      </c>
      <c r="G232" s="15"/>
      <c r="H232" s="15" t="s">
        <v>671</v>
      </c>
      <c r="I232" s="15" t="s">
        <v>672</v>
      </c>
      <c r="J232" s="15" t="s">
        <v>673</v>
      </c>
      <c r="K232" s="17">
        <v>43221</v>
      </c>
      <c r="L232" s="15">
        <v>1</v>
      </c>
      <c r="M232" s="15" t="s">
        <v>51</v>
      </c>
      <c r="N232" s="15"/>
      <c r="O232" s="15">
        <f>SUM(P232:T232)</f>
        <v>1</v>
      </c>
      <c r="P232" s="15"/>
      <c r="Q232" s="15">
        <v>1</v>
      </c>
      <c r="R232" s="15"/>
      <c r="S232" s="15"/>
      <c r="T232" s="15"/>
    </row>
    <row r="233" spans="2:20" s="19" customFormat="1" ht="42.75" x14ac:dyDescent="0.2">
      <c r="B233" s="15" t="s">
        <v>25</v>
      </c>
      <c r="C233" s="15" t="s">
        <v>669</v>
      </c>
      <c r="D233" s="15" t="s">
        <v>690</v>
      </c>
      <c r="E233" s="15"/>
      <c r="F233" s="15">
        <v>46</v>
      </c>
      <c r="G233" s="15"/>
      <c r="H233" s="15" t="s">
        <v>206</v>
      </c>
      <c r="I233" s="15" t="s">
        <v>691</v>
      </c>
      <c r="J233" s="15" t="s">
        <v>692</v>
      </c>
      <c r="K233" s="17">
        <v>43241</v>
      </c>
      <c r="L233" s="15">
        <v>1</v>
      </c>
      <c r="M233" s="15" t="s">
        <v>51</v>
      </c>
      <c r="N233" s="15"/>
      <c r="O233" s="15">
        <f>SUM(P233:T233)</f>
        <v>1</v>
      </c>
      <c r="P233" s="15">
        <v>1</v>
      </c>
      <c r="Q233" s="15"/>
      <c r="R233" s="15"/>
      <c r="S233" s="15"/>
      <c r="T233" s="15"/>
    </row>
    <row r="234" spans="2:20" s="19" customFormat="1" ht="28.5" x14ac:dyDescent="0.2">
      <c r="B234" s="15" t="s">
        <v>25</v>
      </c>
      <c r="C234" s="15" t="s">
        <v>669</v>
      </c>
      <c r="D234" s="15" t="s">
        <v>693</v>
      </c>
      <c r="E234" s="15"/>
      <c r="F234" s="15">
        <v>56</v>
      </c>
      <c r="G234" s="15"/>
      <c r="H234" s="15" t="s">
        <v>694</v>
      </c>
      <c r="I234" s="15" t="s">
        <v>695</v>
      </c>
      <c r="J234" s="15" t="s">
        <v>696</v>
      </c>
      <c r="K234" s="17">
        <v>43250</v>
      </c>
      <c r="L234" s="15">
        <v>1</v>
      </c>
      <c r="M234" s="15" t="s">
        <v>51</v>
      </c>
      <c r="N234" s="15"/>
      <c r="O234" s="15">
        <f>SUM(P234:T234)</f>
        <v>1</v>
      </c>
      <c r="P234" s="15">
        <v>1</v>
      </c>
      <c r="Q234" s="15"/>
      <c r="R234" s="15"/>
      <c r="S234" s="15"/>
      <c r="T234" s="15"/>
    </row>
    <row r="235" spans="2:20" s="19" customFormat="1" ht="28.5" x14ac:dyDescent="0.2">
      <c r="B235" s="15" t="s">
        <v>25</v>
      </c>
      <c r="C235" s="15" t="s">
        <v>697</v>
      </c>
      <c r="D235" s="15" t="s">
        <v>698</v>
      </c>
      <c r="E235" s="15"/>
      <c r="F235" s="15">
        <v>22</v>
      </c>
      <c r="G235" s="15"/>
      <c r="H235" s="15" t="s">
        <v>699</v>
      </c>
      <c r="I235" s="15" t="s">
        <v>700</v>
      </c>
      <c r="J235" s="15" t="s">
        <v>701</v>
      </c>
      <c r="K235" s="17">
        <v>43252</v>
      </c>
      <c r="L235" s="15">
        <v>1</v>
      </c>
      <c r="M235" s="15" t="s">
        <v>51</v>
      </c>
      <c r="N235" s="15"/>
      <c r="O235" s="15">
        <f>SUM(P235:T235)</f>
        <v>1</v>
      </c>
      <c r="P235" s="15">
        <v>1</v>
      </c>
      <c r="Q235" s="15"/>
      <c r="R235" s="15"/>
      <c r="S235" s="15"/>
      <c r="T235" s="15"/>
    </row>
    <row r="236" spans="2:20" s="19" customFormat="1" ht="28.5" x14ac:dyDescent="0.2">
      <c r="B236" s="15" t="s">
        <v>25</v>
      </c>
      <c r="C236" s="15" t="s">
        <v>697</v>
      </c>
      <c r="D236" s="15" t="s">
        <v>702</v>
      </c>
      <c r="E236" s="15" t="s">
        <v>703</v>
      </c>
      <c r="F236" s="15" t="s">
        <v>704</v>
      </c>
      <c r="G236" s="15"/>
      <c r="H236" s="15" t="s">
        <v>705</v>
      </c>
      <c r="I236" s="15" t="s">
        <v>706</v>
      </c>
      <c r="J236" s="15" t="s">
        <v>707</v>
      </c>
      <c r="K236" s="17">
        <v>43255</v>
      </c>
      <c r="L236" s="15">
        <v>1</v>
      </c>
      <c r="M236" s="15" t="s">
        <v>51</v>
      </c>
      <c r="N236" s="15"/>
      <c r="O236" s="15">
        <f>SUM(P236:T236)</f>
        <v>1</v>
      </c>
      <c r="P236" s="15">
        <v>1</v>
      </c>
      <c r="Q236" s="15"/>
      <c r="R236" s="15"/>
      <c r="S236" s="15"/>
      <c r="T236" s="15"/>
    </row>
    <row r="237" spans="2:20" s="19" customFormat="1" x14ac:dyDescent="0.2">
      <c r="B237" s="15" t="s">
        <v>25</v>
      </c>
      <c r="C237" s="15" t="s">
        <v>697</v>
      </c>
      <c r="D237" s="15" t="s">
        <v>708</v>
      </c>
      <c r="E237" s="15"/>
      <c r="F237" s="15">
        <v>41</v>
      </c>
      <c r="G237" s="15"/>
      <c r="H237" s="15" t="s">
        <v>132</v>
      </c>
      <c r="I237" s="15" t="s">
        <v>709</v>
      </c>
      <c r="J237" s="15" t="s">
        <v>710</v>
      </c>
      <c r="K237" s="17">
        <v>43258</v>
      </c>
      <c r="L237" s="15">
        <v>1</v>
      </c>
      <c r="M237" s="15" t="s">
        <v>51</v>
      </c>
      <c r="N237" s="15"/>
      <c r="O237" s="15">
        <f>SUM(P237:T237)</f>
        <v>1</v>
      </c>
      <c r="P237" s="15"/>
      <c r="Q237" s="15">
        <v>1</v>
      </c>
      <c r="R237" s="15"/>
      <c r="S237" s="15"/>
      <c r="T237" s="15"/>
    </row>
    <row r="238" spans="2:20" s="15" customFormat="1" x14ac:dyDescent="0.2">
      <c r="B238" s="15" t="s">
        <v>25</v>
      </c>
      <c r="C238" s="15" t="s">
        <v>711</v>
      </c>
      <c r="D238" s="15" t="s">
        <v>712</v>
      </c>
      <c r="F238" s="15">
        <v>55</v>
      </c>
      <c r="H238" s="15" t="s">
        <v>606</v>
      </c>
      <c r="I238" s="15" t="s">
        <v>607</v>
      </c>
      <c r="J238" s="15" t="s">
        <v>713</v>
      </c>
      <c r="K238" s="17">
        <v>43259</v>
      </c>
      <c r="L238" s="15">
        <v>1</v>
      </c>
      <c r="M238" s="15" t="s">
        <v>51</v>
      </c>
      <c r="O238" s="15">
        <f>SUM(P238:T238)</f>
        <v>1</v>
      </c>
      <c r="Q238" s="15">
        <v>1</v>
      </c>
    </row>
    <row r="239" spans="2:20" s="19" customFormat="1" ht="85.5" x14ac:dyDescent="0.2">
      <c r="B239" s="15" t="s">
        <v>25</v>
      </c>
      <c r="C239" s="15" t="s">
        <v>711</v>
      </c>
      <c r="D239" s="15" t="s">
        <v>714</v>
      </c>
      <c r="E239" s="15" t="s">
        <v>715</v>
      </c>
      <c r="F239" s="15">
        <v>1</v>
      </c>
      <c r="G239" s="15" t="s">
        <v>244</v>
      </c>
      <c r="H239" s="15" t="s">
        <v>716</v>
      </c>
      <c r="I239" s="15" t="s">
        <v>717</v>
      </c>
      <c r="J239" s="15" t="s">
        <v>718</v>
      </c>
      <c r="K239" s="17">
        <v>43291</v>
      </c>
      <c r="L239" s="15">
        <v>1</v>
      </c>
      <c r="M239" s="15" t="s">
        <v>51</v>
      </c>
      <c r="N239" s="15"/>
      <c r="O239" s="15">
        <f>SUM(P239:T239)</f>
        <v>1</v>
      </c>
      <c r="P239" s="15"/>
      <c r="Q239" s="15">
        <v>1</v>
      </c>
      <c r="R239" s="15"/>
      <c r="S239" s="15"/>
      <c r="T239" s="15"/>
    </row>
    <row r="240" spans="2:20" s="19" customFormat="1" ht="42.75" x14ac:dyDescent="0.2">
      <c r="B240" s="15" t="s">
        <v>25</v>
      </c>
      <c r="C240" s="15" t="s">
        <v>711</v>
      </c>
      <c r="D240" s="15" t="s">
        <v>719</v>
      </c>
      <c r="E240" s="15"/>
      <c r="F240" s="15">
        <v>15</v>
      </c>
      <c r="G240" s="15"/>
      <c r="H240" s="15" t="s">
        <v>694</v>
      </c>
      <c r="I240" s="15" t="s">
        <v>720</v>
      </c>
      <c r="J240" s="15" t="s">
        <v>721</v>
      </c>
      <c r="K240" s="17">
        <v>43291</v>
      </c>
      <c r="L240" s="15">
        <v>1</v>
      </c>
      <c r="M240" s="15" t="s">
        <v>51</v>
      </c>
      <c r="N240" s="15"/>
      <c r="O240" s="15">
        <f>SUM(P240:T240)</f>
        <v>1</v>
      </c>
      <c r="P240" s="15">
        <v>1</v>
      </c>
      <c r="Q240" s="15"/>
      <c r="R240" s="15"/>
      <c r="S240" s="15"/>
      <c r="T240" s="15"/>
    </row>
    <row r="241" spans="2:20" s="19" customFormat="1" x14ac:dyDescent="0.2">
      <c r="B241" s="15" t="s">
        <v>25</v>
      </c>
      <c r="C241" s="15" t="s">
        <v>711</v>
      </c>
      <c r="D241" s="15" t="s">
        <v>722</v>
      </c>
      <c r="E241" s="15"/>
      <c r="F241" s="15">
        <v>1</v>
      </c>
      <c r="G241" s="15" t="s">
        <v>244</v>
      </c>
      <c r="H241" s="15" t="s">
        <v>723</v>
      </c>
      <c r="I241" s="15" t="s">
        <v>724</v>
      </c>
      <c r="J241" s="15" t="s">
        <v>725</v>
      </c>
      <c r="K241" s="17">
        <v>43301</v>
      </c>
      <c r="L241" s="15">
        <v>1</v>
      </c>
      <c r="M241" s="15" t="s">
        <v>51</v>
      </c>
      <c r="N241" s="15"/>
      <c r="O241" s="15">
        <f>SUM(P241:T241)</f>
        <v>1</v>
      </c>
      <c r="P241" s="15"/>
      <c r="Q241" s="15">
        <v>1</v>
      </c>
      <c r="R241" s="15"/>
      <c r="S241" s="15"/>
      <c r="T241" s="15"/>
    </row>
    <row r="242" spans="2:20" s="15" customFormat="1" ht="28.5" x14ac:dyDescent="0.2">
      <c r="B242" s="15" t="s">
        <v>25</v>
      </c>
      <c r="C242" s="15" t="s">
        <v>339</v>
      </c>
      <c r="D242" s="15" t="s">
        <v>726</v>
      </c>
      <c r="E242" s="15" t="s">
        <v>727</v>
      </c>
      <c r="F242" s="15">
        <v>5</v>
      </c>
      <c r="H242" s="15" t="s">
        <v>728</v>
      </c>
      <c r="I242" s="15" t="s">
        <v>729</v>
      </c>
      <c r="J242" s="15" t="s">
        <v>730</v>
      </c>
      <c r="K242" s="17">
        <v>42527</v>
      </c>
      <c r="L242" s="15">
        <v>1</v>
      </c>
      <c r="M242" s="15" t="s">
        <v>51</v>
      </c>
      <c r="O242" s="15">
        <f>SUM(P242:T242)</f>
        <v>1</v>
      </c>
      <c r="P242" s="15">
        <v>1</v>
      </c>
    </row>
    <row r="243" spans="2:20" s="19" customFormat="1" ht="28.5" x14ac:dyDescent="0.2">
      <c r="B243" s="15" t="s">
        <v>25</v>
      </c>
      <c r="C243" s="15" t="s">
        <v>339</v>
      </c>
      <c r="D243" s="15" t="s">
        <v>731</v>
      </c>
      <c r="E243" s="15"/>
      <c r="F243" s="15">
        <v>30</v>
      </c>
      <c r="G243" s="15"/>
      <c r="H243" s="15" t="s">
        <v>732</v>
      </c>
      <c r="I243" s="15" t="s">
        <v>733</v>
      </c>
      <c r="J243" s="15" t="s">
        <v>734</v>
      </c>
      <c r="K243" s="17">
        <v>42653</v>
      </c>
      <c r="L243" s="15">
        <v>1</v>
      </c>
      <c r="M243" s="15" t="s">
        <v>51</v>
      </c>
      <c r="N243" s="15"/>
      <c r="O243" s="15">
        <f>SUM(P243:T243)</f>
        <v>1</v>
      </c>
      <c r="P243" s="15">
        <v>1</v>
      </c>
      <c r="Q243" s="15"/>
      <c r="R243" s="15"/>
      <c r="S243" s="15"/>
      <c r="T243" s="15"/>
    </row>
    <row r="244" spans="2:20" s="15" customFormat="1" x14ac:dyDescent="0.2">
      <c r="B244" s="15" t="s">
        <v>25</v>
      </c>
      <c r="C244" s="15" t="s">
        <v>100</v>
      </c>
      <c r="D244" s="15" t="s">
        <v>735</v>
      </c>
      <c r="F244" s="15">
        <v>1</v>
      </c>
      <c r="H244" s="15" t="s">
        <v>736</v>
      </c>
      <c r="I244" s="15" t="s">
        <v>737</v>
      </c>
      <c r="J244" s="15" t="s">
        <v>738</v>
      </c>
      <c r="K244" s="17">
        <v>42683</v>
      </c>
      <c r="L244" s="15">
        <v>1</v>
      </c>
      <c r="M244" s="15" t="s">
        <v>51</v>
      </c>
      <c r="O244" s="15">
        <f>SUM(P244:T244)</f>
        <v>1</v>
      </c>
      <c r="P244" s="15">
        <v>1</v>
      </c>
    </row>
    <row r="245" spans="2:20" s="19" customFormat="1" ht="28.5" x14ac:dyDescent="0.2">
      <c r="B245" s="15" t="s">
        <v>25</v>
      </c>
      <c r="C245" s="15" t="s">
        <v>339</v>
      </c>
      <c r="D245" s="15" t="s">
        <v>739</v>
      </c>
      <c r="E245" s="15" t="s">
        <v>740</v>
      </c>
      <c r="F245" s="15">
        <v>21</v>
      </c>
      <c r="G245" s="15"/>
      <c r="H245" s="15" t="s">
        <v>741</v>
      </c>
      <c r="I245" s="15" t="s">
        <v>742</v>
      </c>
      <c r="J245" s="15" t="s">
        <v>743</v>
      </c>
      <c r="K245" s="17">
        <v>42691</v>
      </c>
      <c r="L245" s="15">
        <v>1</v>
      </c>
      <c r="M245" s="15" t="s">
        <v>51</v>
      </c>
      <c r="N245" s="15"/>
      <c r="O245" s="15">
        <f>SUM(P245:T245)</f>
        <v>1</v>
      </c>
      <c r="P245" s="15">
        <v>1</v>
      </c>
      <c r="Q245" s="15"/>
      <c r="R245" s="15"/>
      <c r="S245" s="15"/>
      <c r="T245" s="15"/>
    </row>
    <row r="246" spans="2:20" s="15" customFormat="1" x14ac:dyDescent="0.2">
      <c r="B246" s="15" t="s">
        <v>25</v>
      </c>
      <c r="C246" s="15" t="s">
        <v>339</v>
      </c>
      <c r="D246" s="15" t="s">
        <v>744</v>
      </c>
      <c r="F246" s="15">
        <v>28</v>
      </c>
      <c r="H246" s="15" t="s">
        <v>745</v>
      </c>
      <c r="I246" s="15" t="s">
        <v>746</v>
      </c>
      <c r="J246" s="15" t="s">
        <v>747</v>
      </c>
      <c r="K246" s="17">
        <v>42698</v>
      </c>
      <c r="L246" s="15">
        <v>1</v>
      </c>
      <c r="M246" s="15" t="s">
        <v>51</v>
      </c>
      <c r="O246" s="15">
        <f>SUM(P246:T246)</f>
        <v>1</v>
      </c>
      <c r="P246" s="15">
        <v>1</v>
      </c>
    </row>
    <row r="247" spans="2:20" s="15" customFormat="1" x14ac:dyDescent="0.2">
      <c r="B247" s="15" t="s">
        <v>25</v>
      </c>
      <c r="C247" s="15" t="s">
        <v>339</v>
      </c>
      <c r="D247" s="15" t="s">
        <v>748</v>
      </c>
      <c r="F247" s="15">
        <v>59</v>
      </c>
      <c r="H247" s="15" t="s">
        <v>749</v>
      </c>
      <c r="I247" s="15" t="s">
        <v>750</v>
      </c>
      <c r="J247" s="15" t="s">
        <v>751</v>
      </c>
      <c r="K247" s="17">
        <v>42712</v>
      </c>
      <c r="L247" s="15">
        <v>1</v>
      </c>
      <c r="M247" s="15" t="s">
        <v>51</v>
      </c>
      <c r="O247" s="15">
        <f>SUM(P247:T247)</f>
        <v>1</v>
      </c>
      <c r="P247" s="15">
        <v>1</v>
      </c>
    </row>
    <row r="248" spans="2:20" s="15" customFormat="1" ht="42.75" x14ac:dyDescent="0.2">
      <c r="B248" s="15" t="s">
        <v>25</v>
      </c>
      <c r="C248" s="15" t="s">
        <v>339</v>
      </c>
      <c r="D248" s="15" t="s">
        <v>752</v>
      </c>
      <c r="F248" s="15">
        <v>24</v>
      </c>
      <c r="H248" s="15" t="s">
        <v>753</v>
      </c>
      <c r="I248" s="15" t="s">
        <v>754</v>
      </c>
      <c r="J248" s="15" t="s">
        <v>755</v>
      </c>
      <c r="K248" s="17">
        <v>42786</v>
      </c>
      <c r="L248" s="15">
        <v>1</v>
      </c>
      <c r="M248" s="15" t="s">
        <v>51</v>
      </c>
      <c r="O248" s="15">
        <f>SUM(P248:T248)</f>
        <v>1</v>
      </c>
      <c r="P248" s="15">
        <v>1</v>
      </c>
    </row>
    <row r="249" spans="2:20" s="15" customFormat="1" ht="71.25" x14ac:dyDescent="0.2">
      <c r="B249" s="15" t="s">
        <v>25</v>
      </c>
      <c r="C249" s="15" t="s">
        <v>590</v>
      </c>
      <c r="D249" s="15" t="s">
        <v>756</v>
      </c>
      <c r="F249" s="15">
        <v>171</v>
      </c>
      <c r="H249" s="15" t="s">
        <v>348</v>
      </c>
      <c r="I249" s="15" t="s">
        <v>757</v>
      </c>
      <c r="J249" s="15" t="s">
        <v>758</v>
      </c>
      <c r="K249" s="17">
        <v>42954</v>
      </c>
      <c r="L249" s="15">
        <v>1</v>
      </c>
      <c r="M249" s="15" t="s">
        <v>51</v>
      </c>
      <c r="O249" s="15">
        <f>SUM(P249:T249)</f>
        <v>1</v>
      </c>
      <c r="P249" s="15">
        <v>1</v>
      </c>
    </row>
    <row r="250" spans="2:20" s="15" customFormat="1" ht="28.5" x14ac:dyDescent="0.2">
      <c r="B250" s="15" t="s">
        <v>25</v>
      </c>
      <c r="C250" s="15" t="s">
        <v>339</v>
      </c>
      <c r="D250" s="15" t="s">
        <v>765</v>
      </c>
      <c r="E250" s="15" t="s">
        <v>766</v>
      </c>
      <c r="F250" s="15">
        <v>12</v>
      </c>
      <c r="H250" s="15" t="s">
        <v>210</v>
      </c>
      <c r="I250" s="15" t="s">
        <v>211</v>
      </c>
      <c r="J250" s="15" t="s">
        <v>767</v>
      </c>
      <c r="K250" s="17">
        <v>42865</v>
      </c>
      <c r="L250" s="15">
        <v>1</v>
      </c>
      <c r="M250" s="15" t="s">
        <v>51</v>
      </c>
      <c r="O250" s="15">
        <f>SUM(P250:T250)</f>
        <v>1</v>
      </c>
      <c r="P250" s="15">
        <v>1</v>
      </c>
    </row>
    <row r="251" spans="2:20" s="15" customFormat="1" ht="28.5" x14ac:dyDescent="0.2">
      <c r="B251" s="15" t="s">
        <v>25</v>
      </c>
      <c r="C251" s="15" t="s">
        <v>339</v>
      </c>
      <c r="D251" s="15" t="s">
        <v>784</v>
      </c>
      <c r="F251" s="15">
        <v>58</v>
      </c>
      <c r="H251" s="15" t="s">
        <v>446</v>
      </c>
      <c r="I251" s="15" t="s">
        <v>447</v>
      </c>
      <c r="J251" s="15" t="s">
        <v>785</v>
      </c>
      <c r="K251" s="17">
        <v>42880</v>
      </c>
      <c r="L251" s="15">
        <v>1</v>
      </c>
      <c r="M251" s="15" t="s">
        <v>51</v>
      </c>
      <c r="O251" s="15">
        <f>SUM(P251:T251)</f>
        <v>1</v>
      </c>
      <c r="P251" s="15">
        <v>1</v>
      </c>
    </row>
    <row r="252" spans="2:20" s="15" customFormat="1" ht="71.25" x14ac:dyDescent="0.2">
      <c r="B252" s="15" t="s">
        <v>25</v>
      </c>
      <c r="C252" s="15" t="s">
        <v>772</v>
      </c>
      <c r="D252" s="15" t="s">
        <v>786</v>
      </c>
      <c r="F252" s="15">
        <v>15</v>
      </c>
      <c r="H252" s="15" t="s">
        <v>787</v>
      </c>
      <c r="I252" s="15" t="s">
        <v>788</v>
      </c>
      <c r="J252" s="15" t="s">
        <v>789</v>
      </c>
      <c r="K252" s="17">
        <v>43080</v>
      </c>
      <c r="L252" s="15">
        <v>1</v>
      </c>
      <c r="M252" s="15" t="s">
        <v>51</v>
      </c>
      <c r="O252" s="15">
        <f>SUM(P252:T252)</f>
        <v>1</v>
      </c>
      <c r="P252" s="15">
        <v>1</v>
      </c>
    </row>
    <row r="253" spans="2:20" s="15" customFormat="1" ht="71.25" x14ac:dyDescent="0.2">
      <c r="B253" s="15" t="s">
        <v>25</v>
      </c>
      <c r="C253" s="15" t="s">
        <v>795</v>
      </c>
      <c r="D253" s="15" t="s">
        <v>796</v>
      </c>
      <c r="F253" s="15">
        <v>34</v>
      </c>
      <c r="H253" s="15" t="s">
        <v>321</v>
      </c>
      <c r="I253" s="15" t="s">
        <v>797</v>
      </c>
      <c r="J253" s="15" t="s">
        <v>798</v>
      </c>
      <c r="K253" s="17">
        <v>42926</v>
      </c>
      <c r="L253" s="15">
        <v>1</v>
      </c>
      <c r="M253" s="15" t="s">
        <v>51</v>
      </c>
      <c r="O253" s="15">
        <f>SUM(P253:T253)</f>
        <v>1</v>
      </c>
      <c r="Q253" s="15">
        <v>1</v>
      </c>
    </row>
    <row r="254" spans="2:20" s="15" customFormat="1" ht="71.25" x14ac:dyDescent="0.2">
      <c r="B254" s="15" t="s">
        <v>25</v>
      </c>
      <c r="C254" s="15" t="s">
        <v>795</v>
      </c>
      <c r="D254" s="15" t="s">
        <v>799</v>
      </c>
      <c r="E254" s="15" t="s">
        <v>541</v>
      </c>
      <c r="F254" s="15" t="s">
        <v>800</v>
      </c>
      <c r="H254" s="15" t="s">
        <v>79</v>
      </c>
      <c r="I254" s="15" t="s">
        <v>545</v>
      </c>
      <c r="J254" s="15" t="s">
        <v>801</v>
      </c>
      <c r="K254" s="17">
        <v>42933</v>
      </c>
      <c r="L254" s="15">
        <v>1</v>
      </c>
      <c r="M254" s="15" t="s">
        <v>51</v>
      </c>
      <c r="O254" s="15">
        <f>SUM(P254:T254)</f>
        <v>1</v>
      </c>
      <c r="Q254" s="15">
        <v>1</v>
      </c>
    </row>
    <row r="255" spans="2:20" s="15" customFormat="1" ht="28.5" x14ac:dyDescent="0.2">
      <c r="B255" s="15" t="s">
        <v>25</v>
      </c>
      <c r="C255" s="15" t="s">
        <v>100</v>
      </c>
      <c r="D255" s="15" t="s">
        <v>809</v>
      </c>
      <c r="E255" s="15" t="s">
        <v>810</v>
      </c>
      <c r="F255" s="15" t="s">
        <v>811</v>
      </c>
      <c r="H255" s="15" t="s">
        <v>427</v>
      </c>
      <c r="I255" s="15" t="s">
        <v>80</v>
      </c>
      <c r="J255" s="15" t="s">
        <v>812</v>
      </c>
      <c r="K255" s="17">
        <v>43005</v>
      </c>
      <c r="L255" s="15">
        <v>1</v>
      </c>
      <c r="M255" s="15" t="s">
        <v>51</v>
      </c>
      <c r="O255" s="15">
        <f>SUM(P255:T255)</f>
        <v>1</v>
      </c>
      <c r="P255" s="15">
        <v>1</v>
      </c>
    </row>
    <row r="256" spans="2:20" s="15" customFormat="1" ht="71.25" x14ac:dyDescent="0.2">
      <c r="B256" s="15" t="s">
        <v>25</v>
      </c>
      <c r="C256" s="15" t="s">
        <v>813</v>
      </c>
      <c r="D256" s="15" t="s">
        <v>814</v>
      </c>
      <c r="F256" s="15">
        <v>91</v>
      </c>
      <c r="H256" s="15" t="s">
        <v>815</v>
      </c>
      <c r="I256" s="15" t="s">
        <v>816</v>
      </c>
      <c r="J256" s="15" t="s">
        <v>817</v>
      </c>
      <c r="K256" s="17">
        <v>42899</v>
      </c>
      <c r="L256" s="15">
        <v>1</v>
      </c>
      <c r="M256" s="15" t="s">
        <v>51</v>
      </c>
      <c r="O256" s="15">
        <f>SUM(P256:T256)</f>
        <v>1</v>
      </c>
      <c r="Q256" s="15">
        <v>1</v>
      </c>
    </row>
    <row r="257" spans="2:17" s="15" customFormat="1" ht="71.25" x14ac:dyDescent="0.2">
      <c r="B257" s="15" t="s">
        <v>25</v>
      </c>
      <c r="C257" s="15" t="s">
        <v>813</v>
      </c>
      <c r="D257" s="15" t="s">
        <v>818</v>
      </c>
      <c r="F257" s="15">
        <v>117</v>
      </c>
      <c r="H257" s="15" t="s">
        <v>819</v>
      </c>
      <c r="I257" s="15" t="s">
        <v>820</v>
      </c>
      <c r="J257" s="15" t="s">
        <v>821</v>
      </c>
      <c r="K257" s="17">
        <v>42907</v>
      </c>
      <c r="L257" s="15">
        <v>1</v>
      </c>
      <c r="M257" s="15" t="s">
        <v>51</v>
      </c>
      <c r="O257" s="15">
        <f>SUM(P257:T257)</f>
        <v>1</v>
      </c>
      <c r="Q257" s="15">
        <v>1</v>
      </c>
    </row>
    <row r="258" spans="2:17" s="15" customFormat="1" ht="71.25" x14ac:dyDescent="0.2">
      <c r="B258" s="15" t="s">
        <v>25</v>
      </c>
      <c r="C258" s="15" t="s">
        <v>813</v>
      </c>
      <c r="D258" s="15" t="s">
        <v>822</v>
      </c>
      <c r="F258" s="15">
        <v>60</v>
      </c>
      <c r="H258" s="15" t="s">
        <v>259</v>
      </c>
      <c r="I258" s="15" t="s">
        <v>823</v>
      </c>
      <c r="J258" s="15" t="s">
        <v>824</v>
      </c>
      <c r="K258" s="17">
        <v>42914</v>
      </c>
      <c r="L258" s="15">
        <v>1</v>
      </c>
      <c r="M258" s="15" t="s">
        <v>51</v>
      </c>
      <c r="O258" s="15">
        <f>SUM(P258:T258)</f>
        <v>1</v>
      </c>
      <c r="P258" s="15">
        <v>1</v>
      </c>
    </row>
    <row r="259" spans="2:17" s="15" customFormat="1" x14ac:dyDescent="0.2">
      <c r="B259" s="15" t="s">
        <v>25</v>
      </c>
      <c r="C259" s="15" t="s">
        <v>831</v>
      </c>
      <c r="D259" s="15" t="s">
        <v>832</v>
      </c>
      <c r="F259" s="15">
        <v>164</v>
      </c>
      <c r="H259" s="17" t="s">
        <v>662</v>
      </c>
      <c r="I259" s="15" t="s">
        <v>833</v>
      </c>
      <c r="J259" s="15" t="s">
        <v>834</v>
      </c>
      <c r="K259" s="17">
        <v>43045</v>
      </c>
      <c r="L259" s="15">
        <v>1</v>
      </c>
      <c r="M259" s="15" t="s">
        <v>51</v>
      </c>
      <c r="O259" s="15">
        <f>SUM(P259:T259)</f>
        <v>1</v>
      </c>
      <c r="Q259" s="15">
        <v>1</v>
      </c>
    </row>
    <row r="260" spans="2:17" s="15" customFormat="1" ht="71.25" x14ac:dyDescent="0.2">
      <c r="B260" s="15" t="s">
        <v>25</v>
      </c>
      <c r="C260" s="15" t="s">
        <v>841</v>
      </c>
      <c r="D260" s="15" t="s">
        <v>842</v>
      </c>
      <c r="E260" s="15" t="s">
        <v>715</v>
      </c>
      <c r="F260" s="15" t="s">
        <v>479</v>
      </c>
      <c r="H260" s="17" t="s">
        <v>716</v>
      </c>
      <c r="I260" s="15" t="s">
        <v>717</v>
      </c>
      <c r="J260" s="15" t="s">
        <v>843</v>
      </c>
      <c r="K260" s="17">
        <v>42878</v>
      </c>
      <c r="L260" s="15">
        <v>1</v>
      </c>
      <c r="M260" s="15" t="s">
        <v>51</v>
      </c>
      <c r="O260" s="15">
        <f>SUM(P260:T260)</f>
        <v>1</v>
      </c>
      <c r="Q260" s="15">
        <v>1</v>
      </c>
    </row>
    <row r="261" spans="2:17" s="15" customFormat="1" ht="28.5" x14ac:dyDescent="0.2">
      <c r="B261" s="15" t="s">
        <v>25</v>
      </c>
      <c r="C261" s="15" t="s">
        <v>339</v>
      </c>
      <c r="D261" s="15" t="s">
        <v>844</v>
      </c>
      <c r="E261" s="15" t="s">
        <v>845</v>
      </c>
      <c r="H261" s="15" t="s">
        <v>321</v>
      </c>
      <c r="I261" s="15" t="s">
        <v>846</v>
      </c>
      <c r="J261" s="15" t="s">
        <v>847</v>
      </c>
      <c r="K261" s="17">
        <v>43084</v>
      </c>
      <c r="L261" s="15">
        <v>1</v>
      </c>
      <c r="M261" s="15" t="s">
        <v>51</v>
      </c>
      <c r="O261" s="15">
        <f>SUM(P261:T261)</f>
        <v>1</v>
      </c>
      <c r="P261" s="15">
        <v>1</v>
      </c>
    </row>
    <row r="262" spans="2:17" s="15" customFormat="1" x14ac:dyDescent="0.2">
      <c r="B262" s="15" t="s">
        <v>25</v>
      </c>
      <c r="C262" s="15" t="s">
        <v>100</v>
      </c>
      <c r="D262" s="15" t="s">
        <v>848</v>
      </c>
      <c r="F262" s="15">
        <v>83</v>
      </c>
      <c r="H262" s="15" t="s">
        <v>259</v>
      </c>
      <c r="I262" s="15" t="s">
        <v>260</v>
      </c>
      <c r="J262" s="15" t="s">
        <v>849</v>
      </c>
      <c r="K262" s="17">
        <v>43104</v>
      </c>
      <c r="L262" s="15">
        <v>1</v>
      </c>
      <c r="M262" s="15" t="s">
        <v>51</v>
      </c>
      <c r="O262" s="15">
        <f>SUM(P262:T262)</f>
        <v>1</v>
      </c>
      <c r="P262" s="15">
        <v>1</v>
      </c>
    </row>
    <row r="263" spans="2:17" s="15" customFormat="1" ht="28.5" x14ac:dyDescent="0.2">
      <c r="B263" s="15" t="s">
        <v>25</v>
      </c>
      <c r="C263" s="15" t="s">
        <v>339</v>
      </c>
      <c r="D263" s="15" t="s">
        <v>860</v>
      </c>
      <c r="F263" s="15">
        <v>53</v>
      </c>
      <c r="H263" s="15" t="s">
        <v>861</v>
      </c>
      <c r="I263" s="15" t="s">
        <v>862</v>
      </c>
      <c r="J263" s="15" t="s">
        <v>863</v>
      </c>
      <c r="K263" s="17">
        <v>43117</v>
      </c>
      <c r="L263" s="15">
        <v>1</v>
      </c>
      <c r="M263" s="15" t="s">
        <v>51</v>
      </c>
      <c r="O263" s="15">
        <f>SUM(P263:T263)</f>
        <v>1</v>
      </c>
      <c r="P263" s="15">
        <v>1</v>
      </c>
    </row>
    <row r="264" spans="2:17" s="15" customFormat="1" ht="28.5" x14ac:dyDescent="0.2">
      <c r="B264" s="15" t="s">
        <v>25</v>
      </c>
      <c r="C264" s="15" t="s">
        <v>339</v>
      </c>
      <c r="D264" s="15" t="s">
        <v>864</v>
      </c>
      <c r="E264" s="18" t="s">
        <v>865</v>
      </c>
      <c r="H264" s="15" t="s">
        <v>866</v>
      </c>
      <c r="I264" s="15" t="s">
        <v>867</v>
      </c>
      <c r="J264" s="15" t="s">
        <v>868</v>
      </c>
      <c r="K264" s="17">
        <v>43125</v>
      </c>
      <c r="L264" s="15">
        <v>1</v>
      </c>
      <c r="M264" s="15" t="s">
        <v>51</v>
      </c>
      <c r="O264" s="15">
        <f>SUM(P264:T264)</f>
        <v>1</v>
      </c>
      <c r="P264" s="15">
        <v>1</v>
      </c>
    </row>
    <row r="265" spans="2:17" s="15" customFormat="1" ht="28.5" x14ac:dyDescent="0.2">
      <c r="B265" s="15" t="s">
        <v>25</v>
      </c>
      <c r="C265" s="15" t="s">
        <v>854</v>
      </c>
      <c r="D265" s="15" t="s">
        <v>869</v>
      </c>
      <c r="F265" s="15">
        <v>15</v>
      </c>
      <c r="H265" s="15" t="s">
        <v>870</v>
      </c>
      <c r="I265" s="15" t="s">
        <v>871</v>
      </c>
      <c r="J265" s="15" t="s">
        <v>872</v>
      </c>
      <c r="K265" s="17">
        <v>43350</v>
      </c>
      <c r="L265" s="15">
        <v>1</v>
      </c>
      <c r="M265" s="15" t="s">
        <v>51</v>
      </c>
      <c r="O265" s="15">
        <f>SUM(P265:T265)</f>
        <v>1</v>
      </c>
      <c r="P265" s="15">
        <v>1</v>
      </c>
    </row>
    <row r="266" spans="2:17" s="15" customFormat="1" ht="28.5" x14ac:dyDescent="0.2">
      <c r="B266" s="15" t="s">
        <v>25</v>
      </c>
      <c r="C266" s="15" t="s">
        <v>854</v>
      </c>
      <c r="D266" s="15" t="s">
        <v>877</v>
      </c>
      <c r="F266" s="15">
        <v>14</v>
      </c>
      <c r="H266" s="15" t="s">
        <v>446</v>
      </c>
      <c r="I266" s="15" t="s">
        <v>447</v>
      </c>
      <c r="J266" s="15" t="s">
        <v>878</v>
      </c>
      <c r="K266" s="17">
        <v>43361</v>
      </c>
      <c r="L266" s="15">
        <v>1</v>
      </c>
      <c r="M266" s="15" t="s">
        <v>51</v>
      </c>
      <c r="O266" s="15">
        <f>SUM(P266:T266)</f>
        <v>1</v>
      </c>
      <c r="Q266" s="15">
        <v>1</v>
      </c>
    </row>
    <row r="267" spans="2:17" s="15" customFormat="1" ht="85.5" x14ac:dyDescent="0.2">
      <c r="B267" s="15" t="s">
        <v>25</v>
      </c>
      <c r="C267" s="15" t="s">
        <v>854</v>
      </c>
      <c r="D267" s="15" t="s">
        <v>879</v>
      </c>
      <c r="F267" s="15">
        <v>1</v>
      </c>
      <c r="H267" s="15" t="s">
        <v>880</v>
      </c>
      <c r="I267" s="15" t="s">
        <v>881</v>
      </c>
      <c r="J267" s="15" t="s">
        <v>882</v>
      </c>
      <c r="K267" s="17">
        <v>43362</v>
      </c>
      <c r="L267" s="15">
        <v>1</v>
      </c>
      <c r="M267" s="15" t="s">
        <v>51</v>
      </c>
      <c r="O267" s="15">
        <f>SUM(P267:T267)</f>
        <v>1</v>
      </c>
      <c r="Q267" s="15">
        <v>1</v>
      </c>
    </row>
    <row r="268" spans="2:17" s="15" customFormat="1" ht="28.5" x14ac:dyDescent="0.2">
      <c r="B268" s="15" t="s">
        <v>25</v>
      </c>
      <c r="C268" s="15" t="s">
        <v>339</v>
      </c>
      <c r="D268" s="15" t="s">
        <v>900</v>
      </c>
      <c r="F268" s="15">
        <v>31</v>
      </c>
      <c r="G268" s="15" t="s">
        <v>244</v>
      </c>
      <c r="H268" s="15" t="s">
        <v>901</v>
      </c>
      <c r="I268" s="15" t="s">
        <v>682</v>
      </c>
      <c r="J268" s="15" t="s">
        <v>902</v>
      </c>
      <c r="K268" s="17">
        <v>43174</v>
      </c>
      <c r="L268" s="15">
        <v>1</v>
      </c>
      <c r="M268" s="15" t="s">
        <v>51</v>
      </c>
      <c r="O268" s="15">
        <f>SUM(P268:T268)</f>
        <v>1</v>
      </c>
      <c r="P268" s="15">
        <v>1</v>
      </c>
    </row>
    <row r="269" spans="2:17" s="15" customFormat="1" ht="28.5" x14ac:dyDescent="0.2">
      <c r="B269" s="15" t="s">
        <v>25</v>
      </c>
      <c r="C269" s="15" t="s">
        <v>100</v>
      </c>
      <c r="D269" s="15" t="s">
        <v>913</v>
      </c>
      <c r="F269" s="15">
        <v>268</v>
      </c>
      <c r="H269" s="17" t="s">
        <v>914</v>
      </c>
      <c r="I269" s="15" t="s">
        <v>915</v>
      </c>
      <c r="J269" s="15" t="s">
        <v>916</v>
      </c>
      <c r="K269" s="17">
        <v>43182</v>
      </c>
      <c r="L269" s="15">
        <v>1</v>
      </c>
      <c r="M269" s="15" t="s">
        <v>51</v>
      </c>
      <c r="O269" s="15">
        <f>SUM(P269:T269)</f>
        <v>1</v>
      </c>
      <c r="P269" s="15">
        <v>1</v>
      </c>
    </row>
    <row r="270" spans="2:17" s="15" customFormat="1" ht="28.5" x14ac:dyDescent="0.2">
      <c r="B270" s="15" t="s">
        <v>25</v>
      </c>
      <c r="C270" s="15" t="s">
        <v>339</v>
      </c>
      <c r="D270" s="15" t="s">
        <v>921</v>
      </c>
      <c r="F270" s="15">
        <v>46</v>
      </c>
      <c r="H270" s="15" t="s">
        <v>437</v>
      </c>
      <c r="I270" s="15" t="s">
        <v>922</v>
      </c>
      <c r="J270" s="15" t="s">
        <v>923</v>
      </c>
      <c r="K270" s="17">
        <v>43194</v>
      </c>
      <c r="L270" s="15">
        <v>1</v>
      </c>
      <c r="M270" s="15" t="s">
        <v>51</v>
      </c>
      <c r="O270" s="15">
        <f>SUM(P270:T270)</f>
        <v>1</v>
      </c>
      <c r="P270" s="15">
        <v>1</v>
      </c>
    </row>
    <row r="271" spans="2:17" s="15" customFormat="1" ht="28.5" x14ac:dyDescent="0.2">
      <c r="B271" s="15" t="s">
        <v>25</v>
      </c>
      <c r="C271" s="15" t="s">
        <v>339</v>
      </c>
      <c r="D271" s="15" t="s">
        <v>924</v>
      </c>
      <c r="E271" s="15" t="s">
        <v>600</v>
      </c>
      <c r="F271" s="15" t="s">
        <v>925</v>
      </c>
      <c r="H271" s="15" t="s">
        <v>602</v>
      </c>
      <c r="I271" s="15" t="s">
        <v>603</v>
      </c>
      <c r="J271" s="15" t="s">
        <v>926</v>
      </c>
      <c r="K271" s="17">
        <v>43200</v>
      </c>
      <c r="L271" s="15">
        <v>1</v>
      </c>
      <c r="M271" s="15" t="s">
        <v>51</v>
      </c>
      <c r="O271" s="15">
        <f>SUM(P271:T271)</f>
        <v>1</v>
      </c>
      <c r="P271" s="15">
        <v>1</v>
      </c>
    </row>
    <row r="272" spans="2:17" s="15" customFormat="1" ht="28.5" x14ac:dyDescent="0.2">
      <c r="B272" s="15" t="s">
        <v>25</v>
      </c>
      <c r="C272" s="15" t="s">
        <v>351</v>
      </c>
      <c r="D272" s="15" t="s">
        <v>931</v>
      </c>
      <c r="F272" s="15">
        <v>57</v>
      </c>
      <c r="H272" s="15" t="s">
        <v>932</v>
      </c>
      <c r="I272" s="15" t="s">
        <v>933</v>
      </c>
      <c r="J272" s="15" t="s">
        <v>934</v>
      </c>
      <c r="K272" s="17">
        <v>43417</v>
      </c>
      <c r="L272" s="15">
        <v>1</v>
      </c>
      <c r="M272" s="15" t="s">
        <v>51</v>
      </c>
      <c r="O272" s="15">
        <f>SUM(P272:T272)</f>
        <v>1</v>
      </c>
      <c r="Q272" s="15">
        <v>1</v>
      </c>
    </row>
    <row r="273" spans="2:17" s="15" customFormat="1" ht="42.75" x14ac:dyDescent="0.2">
      <c r="B273" s="15" t="s">
        <v>25</v>
      </c>
      <c r="C273" s="15" t="s">
        <v>351</v>
      </c>
      <c r="D273" s="15" t="s">
        <v>935</v>
      </c>
      <c r="F273" s="15">
        <v>32</v>
      </c>
      <c r="H273" s="15" t="s">
        <v>936</v>
      </c>
      <c r="I273" s="15" t="s">
        <v>937</v>
      </c>
      <c r="J273" s="15" t="s">
        <v>938</v>
      </c>
      <c r="K273" s="17">
        <v>43426</v>
      </c>
      <c r="L273" s="15">
        <v>1</v>
      </c>
      <c r="M273" s="15" t="s">
        <v>51</v>
      </c>
      <c r="O273" s="15">
        <f>SUM(P273:T273)</f>
        <v>1</v>
      </c>
      <c r="P273" s="15">
        <v>1</v>
      </c>
    </row>
    <row r="274" spans="2:17" s="15" customFormat="1" ht="71.25" x14ac:dyDescent="0.2">
      <c r="B274" s="15" t="s">
        <v>25</v>
      </c>
      <c r="C274" s="15" t="s">
        <v>339</v>
      </c>
      <c r="D274" s="15" t="s">
        <v>939</v>
      </c>
      <c r="E274" s="15" t="s">
        <v>940</v>
      </c>
      <c r="F274" s="15">
        <v>30</v>
      </c>
      <c r="H274" s="15" t="s">
        <v>592</v>
      </c>
      <c r="I274" s="15" t="s">
        <v>941</v>
      </c>
      <c r="J274" s="15" t="s">
        <v>942</v>
      </c>
      <c r="K274" s="17">
        <v>43245</v>
      </c>
      <c r="L274" s="15">
        <v>1</v>
      </c>
      <c r="M274" s="15" t="s">
        <v>51</v>
      </c>
      <c r="O274" s="15">
        <f>SUM(P274:T274)</f>
        <v>1</v>
      </c>
      <c r="P274" s="15">
        <v>1</v>
      </c>
    </row>
    <row r="275" spans="2:17" s="15" customFormat="1" ht="42.75" x14ac:dyDescent="0.2">
      <c r="B275" s="15" t="s">
        <v>25</v>
      </c>
      <c r="C275" s="15" t="s">
        <v>351</v>
      </c>
      <c r="D275" s="15" t="s">
        <v>943</v>
      </c>
      <c r="F275" s="15">
        <v>86</v>
      </c>
      <c r="H275" s="15" t="s">
        <v>944</v>
      </c>
      <c r="I275" s="15" t="s">
        <v>945</v>
      </c>
      <c r="J275" s="15" t="s">
        <v>946</v>
      </c>
      <c r="K275" s="17">
        <v>43426</v>
      </c>
      <c r="L275" s="15">
        <v>1</v>
      </c>
      <c r="M275" s="15" t="s">
        <v>51</v>
      </c>
      <c r="O275" s="15">
        <f>SUM(P275:T275)</f>
        <v>1</v>
      </c>
      <c r="P275" s="15">
        <v>1</v>
      </c>
    </row>
    <row r="276" spans="2:17" s="15" customFormat="1" ht="42.75" x14ac:dyDescent="0.2">
      <c r="B276" s="15" t="s">
        <v>25</v>
      </c>
      <c r="C276" s="15" t="s">
        <v>351</v>
      </c>
      <c r="D276" s="15" t="s">
        <v>947</v>
      </c>
      <c r="F276" s="15">
        <v>41</v>
      </c>
      <c r="H276" s="15" t="s">
        <v>321</v>
      </c>
      <c r="I276" s="15" t="s">
        <v>322</v>
      </c>
      <c r="J276" s="15" t="s">
        <v>948</v>
      </c>
      <c r="K276" s="17">
        <v>43427</v>
      </c>
      <c r="L276" s="15">
        <v>1</v>
      </c>
      <c r="M276" s="15" t="s">
        <v>51</v>
      </c>
      <c r="O276" s="15">
        <f>SUM(P276:T276)</f>
        <v>1</v>
      </c>
      <c r="Q276" s="15">
        <v>1</v>
      </c>
    </row>
    <row r="277" spans="2:17" s="15" customFormat="1" ht="57" x14ac:dyDescent="0.2">
      <c r="B277" s="15" t="s">
        <v>25</v>
      </c>
      <c r="C277" s="15" t="s">
        <v>351</v>
      </c>
      <c r="D277" s="15" t="s">
        <v>949</v>
      </c>
      <c r="F277" s="15">
        <v>2</v>
      </c>
      <c r="H277" s="15" t="s">
        <v>950</v>
      </c>
      <c r="I277" s="15" t="s">
        <v>951</v>
      </c>
      <c r="J277" s="15" t="s">
        <v>952</v>
      </c>
      <c r="K277" s="17">
        <v>43427</v>
      </c>
      <c r="L277" s="15">
        <v>1</v>
      </c>
      <c r="M277" s="15" t="s">
        <v>51</v>
      </c>
      <c r="O277" s="15">
        <f>SUM(P277:T277)</f>
        <v>1</v>
      </c>
      <c r="P277" s="15">
        <v>1</v>
      </c>
    </row>
    <row r="278" spans="2:17" s="15" customFormat="1" ht="28.5" x14ac:dyDescent="0.2">
      <c r="B278" s="15" t="s">
        <v>25</v>
      </c>
      <c r="C278" s="15" t="s">
        <v>351</v>
      </c>
      <c r="D278" s="15" t="s">
        <v>957</v>
      </c>
      <c r="E278" s="15" t="s">
        <v>958</v>
      </c>
      <c r="F278" s="15" t="s">
        <v>542</v>
      </c>
      <c r="H278" s="15" t="s">
        <v>259</v>
      </c>
      <c r="I278" s="15" t="s">
        <v>260</v>
      </c>
      <c r="J278" s="15" t="s">
        <v>959</v>
      </c>
      <c r="K278" s="17">
        <v>43431</v>
      </c>
      <c r="L278" s="15">
        <v>1</v>
      </c>
      <c r="M278" s="15" t="s">
        <v>51</v>
      </c>
      <c r="O278" s="15">
        <f>SUM(P278:T278)</f>
        <v>1</v>
      </c>
      <c r="Q278" s="15">
        <v>1</v>
      </c>
    </row>
    <row r="279" spans="2:17" s="15" customFormat="1" ht="28.5" x14ac:dyDescent="0.2">
      <c r="B279" s="15" t="s">
        <v>25</v>
      </c>
      <c r="C279" s="15" t="s">
        <v>100</v>
      </c>
      <c r="D279" s="15" t="s">
        <v>960</v>
      </c>
      <c r="E279" s="15" t="s">
        <v>961</v>
      </c>
      <c r="F279" s="15">
        <v>116</v>
      </c>
      <c r="H279" s="15" t="s">
        <v>962</v>
      </c>
      <c r="I279" s="15" t="s">
        <v>963</v>
      </c>
      <c r="J279" s="15" t="s">
        <v>964</v>
      </c>
      <c r="K279" s="17">
        <v>43283</v>
      </c>
      <c r="L279" s="15">
        <v>1</v>
      </c>
      <c r="M279" s="15" t="s">
        <v>51</v>
      </c>
      <c r="O279" s="15">
        <f>SUM(P279:T279)</f>
        <v>1</v>
      </c>
      <c r="P279" s="15">
        <v>1</v>
      </c>
    </row>
    <row r="280" spans="2:17" s="15" customFormat="1" x14ac:dyDescent="0.2">
      <c r="B280" s="15" t="s">
        <v>25</v>
      </c>
      <c r="C280" s="15" t="s">
        <v>968</v>
      </c>
      <c r="D280" s="15" t="s">
        <v>971</v>
      </c>
      <c r="F280" s="15">
        <v>164</v>
      </c>
      <c r="H280" s="15" t="s">
        <v>662</v>
      </c>
      <c r="I280" s="15" t="s">
        <v>833</v>
      </c>
      <c r="J280" s="15" t="s">
        <v>713</v>
      </c>
      <c r="K280" s="17">
        <v>43444</v>
      </c>
      <c r="L280" s="15">
        <v>1</v>
      </c>
      <c r="M280" s="15" t="s">
        <v>51</v>
      </c>
      <c r="O280" s="15">
        <f>SUM(P280:T280)</f>
        <v>1</v>
      </c>
      <c r="Q280" s="15">
        <v>1</v>
      </c>
    </row>
    <row r="281" spans="2:17" s="15" customFormat="1" ht="28.5" x14ac:dyDescent="0.2">
      <c r="B281" s="15" t="s">
        <v>25</v>
      </c>
      <c r="C281" s="15" t="s">
        <v>100</v>
      </c>
      <c r="D281" s="15" t="s">
        <v>972</v>
      </c>
      <c r="F281" s="15">
        <v>312</v>
      </c>
      <c r="H281" s="15" t="s">
        <v>259</v>
      </c>
      <c r="I281" s="15" t="s">
        <v>973</v>
      </c>
      <c r="J281" s="15" t="s">
        <v>974</v>
      </c>
      <c r="K281" s="17">
        <v>43325</v>
      </c>
      <c r="L281" s="15">
        <v>1</v>
      </c>
      <c r="M281" s="15" t="s">
        <v>51</v>
      </c>
      <c r="O281" s="15">
        <f>SUM(P281:T281)</f>
        <v>1</v>
      </c>
      <c r="P281" s="15">
        <v>1</v>
      </c>
    </row>
    <row r="282" spans="2:17" s="15" customFormat="1" ht="28.5" x14ac:dyDescent="0.2">
      <c r="B282" s="15" t="s">
        <v>25</v>
      </c>
      <c r="C282" s="15" t="s">
        <v>100</v>
      </c>
      <c r="D282" s="15" t="s">
        <v>975</v>
      </c>
      <c r="F282" s="15">
        <v>37</v>
      </c>
      <c r="H282" s="15" t="s">
        <v>976</v>
      </c>
      <c r="I282" s="15" t="s">
        <v>977</v>
      </c>
      <c r="J282" s="15" t="s">
        <v>978</v>
      </c>
      <c r="K282" s="17">
        <v>43329</v>
      </c>
      <c r="L282" s="15">
        <v>1</v>
      </c>
      <c r="M282" s="15" t="s">
        <v>51</v>
      </c>
      <c r="O282" s="15">
        <f>SUM(P282:T282)</f>
        <v>1</v>
      </c>
      <c r="P282" s="15">
        <v>1</v>
      </c>
    </row>
    <row r="283" spans="2:17" s="15" customFormat="1" ht="28.5" x14ac:dyDescent="0.2">
      <c r="B283" s="15" t="s">
        <v>25</v>
      </c>
      <c r="C283" s="15" t="s">
        <v>339</v>
      </c>
      <c r="D283" s="15" t="s">
        <v>979</v>
      </c>
      <c r="E283" s="15" t="s">
        <v>980</v>
      </c>
      <c r="F283" s="15" t="s">
        <v>981</v>
      </c>
      <c r="H283" s="15" t="s">
        <v>982</v>
      </c>
      <c r="I283" s="15" t="s">
        <v>274</v>
      </c>
      <c r="J283" s="15" t="s">
        <v>983</v>
      </c>
      <c r="K283" s="17">
        <v>43343</v>
      </c>
      <c r="L283" s="15">
        <v>1</v>
      </c>
      <c r="M283" s="15" t="s">
        <v>51</v>
      </c>
      <c r="O283" s="15">
        <f>SUM(P283:T283)</f>
        <v>1</v>
      </c>
      <c r="P283" s="15">
        <v>1</v>
      </c>
    </row>
    <row r="284" spans="2:17" s="15" customFormat="1" ht="28.5" x14ac:dyDescent="0.2">
      <c r="B284" s="15" t="s">
        <v>25</v>
      </c>
      <c r="C284" s="15" t="s">
        <v>968</v>
      </c>
      <c r="D284" s="15" t="s">
        <v>987</v>
      </c>
      <c r="F284" s="15">
        <v>296</v>
      </c>
      <c r="H284" s="15" t="s">
        <v>259</v>
      </c>
      <c r="I284" s="15" t="s">
        <v>973</v>
      </c>
      <c r="J284" s="15" t="s">
        <v>988</v>
      </c>
      <c r="K284" s="17">
        <v>43448</v>
      </c>
      <c r="L284" s="15">
        <v>1</v>
      </c>
      <c r="M284" s="15" t="s">
        <v>51</v>
      </c>
      <c r="O284" s="15">
        <f>SUM(P284:T284)</f>
        <v>1</v>
      </c>
      <c r="Q284" s="15">
        <v>1</v>
      </c>
    </row>
    <row r="285" spans="2:17" s="15" customFormat="1" x14ac:dyDescent="0.2">
      <c r="B285" s="15" t="s">
        <v>25</v>
      </c>
      <c r="C285" s="15" t="s">
        <v>339</v>
      </c>
      <c r="D285" s="15" t="s">
        <v>993</v>
      </c>
      <c r="F285" s="15">
        <v>2</v>
      </c>
      <c r="H285" s="15" t="s">
        <v>994</v>
      </c>
      <c r="I285" s="15" t="s">
        <v>995</v>
      </c>
      <c r="J285" s="15" t="s">
        <v>996</v>
      </c>
      <c r="K285" s="17">
        <v>43377</v>
      </c>
      <c r="L285" s="15">
        <v>1</v>
      </c>
      <c r="M285" s="15" t="s">
        <v>51</v>
      </c>
      <c r="O285" s="15">
        <f>SUM(P285:T285)</f>
        <v>1</v>
      </c>
      <c r="P285" s="15">
        <v>1</v>
      </c>
    </row>
    <row r="286" spans="2:17" s="15" customFormat="1" ht="28.5" x14ac:dyDescent="0.2">
      <c r="B286" s="15" t="s">
        <v>25</v>
      </c>
      <c r="C286" s="15" t="s">
        <v>100</v>
      </c>
      <c r="D286" s="15" t="s">
        <v>997</v>
      </c>
      <c r="F286" s="15">
        <v>85</v>
      </c>
      <c r="H286" s="15" t="s">
        <v>259</v>
      </c>
      <c r="I286" s="15" t="s">
        <v>260</v>
      </c>
      <c r="J286" s="15" t="s">
        <v>998</v>
      </c>
      <c r="K286" s="17">
        <v>43383</v>
      </c>
      <c r="L286" s="15">
        <v>1</v>
      </c>
      <c r="M286" s="15" t="s">
        <v>51</v>
      </c>
      <c r="O286" s="15">
        <f>SUM(P286:T286)</f>
        <v>1</v>
      </c>
      <c r="P286" s="15">
        <v>1</v>
      </c>
    </row>
    <row r="287" spans="2:17" s="15" customFormat="1" ht="28.5" x14ac:dyDescent="0.2">
      <c r="B287" s="15" t="s">
        <v>25</v>
      </c>
      <c r="C287" s="15" t="s">
        <v>968</v>
      </c>
      <c r="D287" s="15" t="s">
        <v>999</v>
      </c>
      <c r="F287" s="15">
        <v>47</v>
      </c>
      <c r="H287" s="15" t="s">
        <v>1000</v>
      </c>
      <c r="I287" s="15" t="s">
        <v>1001</v>
      </c>
      <c r="J287" s="15" t="s">
        <v>1002</v>
      </c>
      <c r="K287" s="17">
        <v>43465</v>
      </c>
      <c r="L287" s="15">
        <v>1</v>
      </c>
      <c r="M287" s="15" t="s">
        <v>51</v>
      </c>
      <c r="O287" s="15">
        <f>SUM(P287:T287)</f>
        <v>1</v>
      </c>
      <c r="Q287" s="15">
        <v>1</v>
      </c>
    </row>
    <row r="288" spans="2:17" s="15" customFormat="1" ht="42.75" x14ac:dyDescent="0.2">
      <c r="B288" s="15" t="s">
        <v>25</v>
      </c>
      <c r="C288" s="15" t="s">
        <v>1003</v>
      </c>
      <c r="D288" s="15" t="s">
        <v>1004</v>
      </c>
      <c r="E288" s="15" t="s">
        <v>1005</v>
      </c>
      <c r="H288" s="15" t="s">
        <v>509</v>
      </c>
      <c r="I288" s="15" t="s">
        <v>510</v>
      </c>
      <c r="J288" s="15" t="s">
        <v>1006</v>
      </c>
      <c r="K288" s="17">
        <v>43468</v>
      </c>
      <c r="L288" s="15">
        <v>1</v>
      </c>
      <c r="M288" s="15" t="s">
        <v>51</v>
      </c>
      <c r="O288" s="15">
        <f>SUM(P288:T288)</f>
        <v>1</v>
      </c>
      <c r="Q288" s="15">
        <v>1</v>
      </c>
    </row>
    <row r="289" spans="2:17" s="15" customFormat="1" ht="28.5" x14ac:dyDescent="0.2">
      <c r="B289" s="15" t="s">
        <v>25</v>
      </c>
      <c r="C289" s="15" t="s">
        <v>1003</v>
      </c>
      <c r="D289" s="15" t="s">
        <v>1007</v>
      </c>
      <c r="E289" s="15" t="s">
        <v>980</v>
      </c>
      <c r="F289" s="15">
        <v>42</v>
      </c>
      <c r="H289" s="15" t="s">
        <v>1008</v>
      </c>
      <c r="I289" s="15" t="s">
        <v>1009</v>
      </c>
      <c r="J289" s="15" t="s">
        <v>1010</v>
      </c>
      <c r="K289" s="17">
        <v>43468</v>
      </c>
      <c r="L289" s="15">
        <v>1</v>
      </c>
      <c r="M289" s="15" t="s">
        <v>51</v>
      </c>
      <c r="O289" s="15">
        <f>SUM(P289:T289)</f>
        <v>1</v>
      </c>
      <c r="Q289" s="15">
        <v>1</v>
      </c>
    </row>
    <row r="290" spans="2:17" s="15" customFormat="1" x14ac:dyDescent="0.2">
      <c r="B290" s="15" t="s">
        <v>25</v>
      </c>
      <c r="C290" s="15" t="s">
        <v>1003</v>
      </c>
      <c r="D290" s="15" t="s">
        <v>1011</v>
      </c>
      <c r="F290" s="15">
        <v>4</v>
      </c>
      <c r="H290" s="15" t="s">
        <v>1012</v>
      </c>
      <c r="I290" s="15" t="s">
        <v>1013</v>
      </c>
      <c r="J290" s="15" t="s">
        <v>1014</v>
      </c>
      <c r="K290" s="17">
        <v>43473</v>
      </c>
      <c r="L290" s="15">
        <v>1</v>
      </c>
      <c r="M290" s="15" t="s">
        <v>51</v>
      </c>
      <c r="O290" s="15">
        <f>SUM(P290:T290)</f>
        <v>1</v>
      </c>
      <c r="Q290" s="15">
        <v>1</v>
      </c>
    </row>
    <row r="291" spans="2:17" s="15" customFormat="1" ht="28.5" x14ac:dyDescent="0.2">
      <c r="B291" s="15" t="s">
        <v>25</v>
      </c>
      <c r="C291" s="15" t="s">
        <v>1003</v>
      </c>
      <c r="D291" s="15" t="s">
        <v>1019</v>
      </c>
      <c r="F291" s="15">
        <v>69</v>
      </c>
      <c r="H291" s="15" t="s">
        <v>1020</v>
      </c>
      <c r="I291" s="15" t="s">
        <v>1021</v>
      </c>
      <c r="J291" s="15" t="s">
        <v>1022</v>
      </c>
      <c r="K291" s="17">
        <v>43480</v>
      </c>
      <c r="L291" s="15">
        <v>1</v>
      </c>
      <c r="M291" s="15" t="s">
        <v>51</v>
      </c>
      <c r="O291" s="15">
        <f>SUM(P291:T291)</f>
        <v>1</v>
      </c>
      <c r="P291" s="15">
        <v>1</v>
      </c>
    </row>
    <row r="292" spans="2:17" s="15" customFormat="1" x14ac:dyDescent="0.2">
      <c r="B292" s="15" t="s">
        <v>25</v>
      </c>
      <c r="C292" s="15" t="s">
        <v>1023</v>
      </c>
      <c r="D292" s="15" t="s">
        <v>1024</v>
      </c>
      <c r="F292" s="15">
        <v>3</v>
      </c>
      <c r="H292" s="15" t="s">
        <v>1025</v>
      </c>
      <c r="I292" s="15" t="s">
        <v>1026</v>
      </c>
      <c r="J292" s="15" t="s">
        <v>1027</v>
      </c>
      <c r="K292" s="17">
        <v>43501</v>
      </c>
      <c r="L292" s="15">
        <v>1</v>
      </c>
      <c r="M292" s="15" t="s">
        <v>51</v>
      </c>
      <c r="O292" s="15">
        <f>SUM(P292:T292)</f>
        <v>1</v>
      </c>
      <c r="Q292" s="15">
        <v>1</v>
      </c>
    </row>
    <row r="293" spans="2:17" s="15" customFormat="1" x14ac:dyDescent="0.2">
      <c r="B293" s="15" t="s">
        <v>25</v>
      </c>
      <c r="C293" s="15" t="s">
        <v>1023</v>
      </c>
      <c r="D293" s="15" t="s">
        <v>1028</v>
      </c>
      <c r="F293" s="15">
        <v>35</v>
      </c>
      <c r="H293" s="15" t="s">
        <v>1029</v>
      </c>
      <c r="I293" s="15" t="s">
        <v>1030</v>
      </c>
      <c r="J293" s="15" t="s">
        <v>1031</v>
      </c>
      <c r="K293" s="17">
        <v>43503</v>
      </c>
      <c r="L293" s="15">
        <v>1</v>
      </c>
      <c r="M293" s="15" t="s">
        <v>51</v>
      </c>
      <c r="O293" s="15">
        <f>SUM(P293:T293)</f>
        <v>1</v>
      </c>
      <c r="Q293" s="15">
        <v>1</v>
      </c>
    </row>
    <row r="294" spans="2:17" s="15" customFormat="1" ht="42.75" x14ac:dyDescent="0.2">
      <c r="B294" s="15" t="s">
        <v>25</v>
      </c>
      <c r="C294" s="15" t="s">
        <v>1023</v>
      </c>
      <c r="D294" s="15" t="s">
        <v>1035</v>
      </c>
      <c r="F294" s="15">
        <v>1</v>
      </c>
      <c r="H294" s="15" t="s">
        <v>1036</v>
      </c>
      <c r="I294" s="15" t="s">
        <v>1037</v>
      </c>
      <c r="J294" s="15" t="s">
        <v>1038</v>
      </c>
      <c r="K294" s="17">
        <v>43508</v>
      </c>
      <c r="L294" s="15">
        <v>1</v>
      </c>
      <c r="M294" s="15" t="s">
        <v>51</v>
      </c>
      <c r="O294" s="15">
        <f>SUM(P294:T294)</f>
        <v>1</v>
      </c>
      <c r="P294" s="15">
        <v>1</v>
      </c>
    </row>
    <row r="295" spans="2:17" s="15" customFormat="1" ht="42.75" x14ac:dyDescent="0.2">
      <c r="B295" s="15" t="s">
        <v>25</v>
      </c>
      <c r="C295" s="15" t="s">
        <v>1023</v>
      </c>
      <c r="D295" s="15" t="s">
        <v>1039</v>
      </c>
      <c r="F295" s="15">
        <v>21</v>
      </c>
      <c r="H295" s="15" t="s">
        <v>1040</v>
      </c>
      <c r="I295" s="15" t="s">
        <v>1041</v>
      </c>
      <c r="J295" s="15" t="s">
        <v>1042</v>
      </c>
      <c r="K295" s="17">
        <v>43511</v>
      </c>
      <c r="L295" s="15">
        <v>1</v>
      </c>
      <c r="M295" s="15" t="s">
        <v>51</v>
      </c>
      <c r="O295" s="15">
        <f>SUM(P295:T295)</f>
        <v>1</v>
      </c>
      <c r="Q295" s="15">
        <v>1</v>
      </c>
    </row>
    <row r="296" spans="2:17" s="15" customFormat="1" x14ac:dyDescent="0.2">
      <c r="B296" s="15" t="s">
        <v>25</v>
      </c>
      <c r="C296" s="15" t="s">
        <v>1043</v>
      </c>
      <c r="D296" s="15" t="s">
        <v>1044</v>
      </c>
      <c r="F296" s="15">
        <v>282</v>
      </c>
      <c r="H296" s="15" t="s">
        <v>103</v>
      </c>
      <c r="I296" s="15" t="s">
        <v>1045</v>
      </c>
      <c r="J296" s="15" t="s">
        <v>1046</v>
      </c>
      <c r="K296" s="17">
        <v>43525</v>
      </c>
      <c r="L296" s="15">
        <v>1</v>
      </c>
      <c r="M296" s="15" t="s">
        <v>51</v>
      </c>
      <c r="O296" s="15">
        <f>SUM(P296:T296)</f>
        <v>1</v>
      </c>
      <c r="Q296" s="15">
        <v>1</v>
      </c>
    </row>
    <row r="297" spans="2:17" s="15" customFormat="1" ht="42.75" x14ac:dyDescent="0.2">
      <c r="B297" s="15" t="s">
        <v>25</v>
      </c>
      <c r="C297" s="15" t="s">
        <v>100</v>
      </c>
      <c r="D297" s="15" t="s">
        <v>1047</v>
      </c>
      <c r="F297" s="15">
        <v>19</v>
      </c>
      <c r="H297" s="15" t="s">
        <v>1048</v>
      </c>
      <c r="I297" s="15" t="s">
        <v>1049</v>
      </c>
      <c r="J297" s="15" t="s">
        <v>1050</v>
      </c>
      <c r="K297" s="17">
        <v>43479</v>
      </c>
      <c r="L297" s="15">
        <v>1</v>
      </c>
      <c r="M297" s="15" t="s">
        <v>51</v>
      </c>
      <c r="O297" s="15">
        <f>SUM(P297:T297)</f>
        <v>1</v>
      </c>
      <c r="P297" s="15">
        <v>1</v>
      </c>
    </row>
    <row r="298" spans="2:17" s="15" customFormat="1" ht="42.75" x14ac:dyDescent="0.2">
      <c r="B298" s="15" t="s">
        <v>25</v>
      </c>
      <c r="C298" s="15" t="s">
        <v>1043</v>
      </c>
      <c r="D298" s="15" t="s">
        <v>1051</v>
      </c>
      <c r="F298" s="15">
        <v>49</v>
      </c>
      <c r="H298" s="15" t="s">
        <v>1052</v>
      </c>
      <c r="I298" s="15" t="s">
        <v>1053</v>
      </c>
      <c r="J298" s="15" t="s">
        <v>1054</v>
      </c>
      <c r="K298" s="17">
        <v>43528</v>
      </c>
      <c r="L298" s="15">
        <v>1</v>
      </c>
      <c r="M298" s="15" t="s">
        <v>51</v>
      </c>
      <c r="O298" s="15">
        <f>SUM(P298:T298)</f>
        <v>1</v>
      </c>
      <c r="Q298" s="15">
        <v>1</v>
      </c>
    </row>
    <row r="299" spans="2:17" s="15" customFormat="1" ht="42.75" x14ac:dyDescent="0.2">
      <c r="B299" s="15" t="s">
        <v>25</v>
      </c>
      <c r="C299" s="15" t="s">
        <v>1043</v>
      </c>
      <c r="D299" s="15" t="s">
        <v>1055</v>
      </c>
      <c r="F299" s="15">
        <v>10</v>
      </c>
      <c r="H299" s="15" t="s">
        <v>1056</v>
      </c>
      <c r="I299" s="15" t="s">
        <v>1057</v>
      </c>
      <c r="J299" s="15" t="s">
        <v>1058</v>
      </c>
      <c r="K299" s="17">
        <v>43529</v>
      </c>
      <c r="L299" s="15">
        <v>1</v>
      </c>
      <c r="M299" s="15" t="s">
        <v>51</v>
      </c>
      <c r="O299" s="15">
        <f>SUM(P299:T299)</f>
        <v>1</v>
      </c>
      <c r="Q299" s="15">
        <v>1</v>
      </c>
    </row>
    <row r="300" spans="2:17" s="15" customFormat="1" ht="28.5" x14ac:dyDescent="0.2">
      <c r="B300" s="15" t="s">
        <v>25</v>
      </c>
      <c r="C300" s="15" t="s">
        <v>1043</v>
      </c>
      <c r="D300" s="15" t="s">
        <v>1059</v>
      </c>
      <c r="E300" s="15" t="s">
        <v>1060</v>
      </c>
      <c r="F300" s="15">
        <v>9</v>
      </c>
      <c r="G300" s="15" t="s">
        <v>1061</v>
      </c>
      <c r="H300" s="15" t="s">
        <v>1062</v>
      </c>
      <c r="I300" s="15" t="s">
        <v>1063</v>
      </c>
      <c r="J300" s="15" t="s">
        <v>1064</v>
      </c>
      <c r="K300" s="17">
        <v>43536</v>
      </c>
      <c r="L300" s="15">
        <v>1</v>
      </c>
      <c r="M300" s="15" t="s">
        <v>51</v>
      </c>
      <c r="O300" s="15">
        <f>SUM(P300:T300)</f>
        <v>1</v>
      </c>
      <c r="Q300" s="15">
        <v>1</v>
      </c>
    </row>
    <row r="301" spans="2:17" s="15" customFormat="1" x14ac:dyDescent="0.2">
      <c r="B301" s="15" t="s">
        <v>25</v>
      </c>
      <c r="C301" s="15" t="s">
        <v>339</v>
      </c>
      <c r="D301" s="15" t="s">
        <v>1065</v>
      </c>
      <c r="F301" s="15">
        <v>123</v>
      </c>
      <c r="H301" s="15" t="s">
        <v>1066</v>
      </c>
      <c r="I301" s="15" t="s">
        <v>1067</v>
      </c>
      <c r="J301" s="15" t="s">
        <v>1068</v>
      </c>
      <c r="K301" s="17">
        <v>43503</v>
      </c>
      <c r="L301" s="15">
        <v>1</v>
      </c>
      <c r="M301" s="15" t="s">
        <v>51</v>
      </c>
      <c r="O301" s="15">
        <f>SUM(P301:T301)</f>
        <v>1</v>
      </c>
      <c r="P301" s="15">
        <v>1</v>
      </c>
    </row>
    <row r="302" spans="2:17" s="15" customFormat="1" ht="28.5" x14ac:dyDescent="0.2">
      <c r="B302" s="15" t="s">
        <v>25</v>
      </c>
      <c r="C302" s="15" t="s">
        <v>1043</v>
      </c>
      <c r="D302" s="15" t="s">
        <v>1069</v>
      </c>
      <c r="F302" s="15">
        <v>31</v>
      </c>
      <c r="H302" s="15" t="s">
        <v>901</v>
      </c>
      <c r="I302" s="15" t="s">
        <v>682</v>
      </c>
      <c r="J302" s="15" t="s">
        <v>1070</v>
      </c>
      <c r="K302" s="17">
        <v>43538</v>
      </c>
      <c r="L302" s="15">
        <v>1</v>
      </c>
      <c r="M302" s="15" t="s">
        <v>51</v>
      </c>
      <c r="O302" s="15">
        <f>SUM(P302:T302)</f>
        <v>1</v>
      </c>
      <c r="Q302" s="15">
        <v>1</v>
      </c>
    </row>
    <row r="303" spans="2:17" s="15" customFormat="1" ht="28.5" x14ac:dyDescent="0.2">
      <c r="B303" s="15" t="s">
        <v>25</v>
      </c>
      <c r="C303" s="15" t="s">
        <v>1043</v>
      </c>
      <c r="D303" s="15" t="s">
        <v>1071</v>
      </c>
      <c r="F303" s="15">
        <v>12</v>
      </c>
      <c r="H303" s="15" t="s">
        <v>1072</v>
      </c>
      <c r="I303" s="15" t="s">
        <v>1073</v>
      </c>
      <c r="J303" s="15" t="s">
        <v>1074</v>
      </c>
      <c r="K303" s="17">
        <v>43542</v>
      </c>
      <c r="L303" s="15">
        <v>1</v>
      </c>
      <c r="M303" s="15" t="s">
        <v>51</v>
      </c>
      <c r="O303" s="15">
        <f>SUM(P303:T303)</f>
        <v>1</v>
      </c>
      <c r="Q303" s="15">
        <v>1</v>
      </c>
    </row>
    <row r="304" spans="2:17" s="15" customFormat="1" ht="42.75" x14ac:dyDescent="0.2">
      <c r="B304" s="15" t="s">
        <v>25</v>
      </c>
      <c r="C304" s="15" t="s">
        <v>339</v>
      </c>
      <c r="D304" s="15" t="s">
        <v>1075</v>
      </c>
      <c r="F304" s="15">
        <v>18</v>
      </c>
      <c r="H304" s="15" t="s">
        <v>1076</v>
      </c>
      <c r="I304" s="15" t="s">
        <v>1077</v>
      </c>
      <c r="J304" s="15" t="s">
        <v>1078</v>
      </c>
      <c r="K304" s="17">
        <v>43514</v>
      </c>
      <c r="L304" s="15">
        <v>1</v>
      </c>
      <c r="M304" s="15" t="s">
        <v>51</v>
      </c>
      <c r="O304" s="15">
        <f>SUM(P304:T304)</f>
        <v>1</v>
      </c>
      <c r="P304" s="15">
        <v>1</v>
      </c>
    </row>
    <row r="305" spans="2:17" s="15" customFormat="1" ht="28.5" x14ac:dyDescent="0.2">
      <c r="B305" s="15" t="s">
        <v>25</v>
      </c>
      <c r="C305" s="15" t="s">
        <v>1043</v>
      </c>
      <c r="D305" s="15" t="s">
        <v>1086</v>
      </c>
      <c r="F305" s="15">
        <v>58</v>
      </c>
      <c r="H305" s="15" t="s">
        <v>1087</v>
      </c>
      <c r="I305" s="15" t="s">
        <v>1088</v>
      </c>
      <c r="J305" s="15" t="s">
        <v>1089</v>
      </c>
      <c r="K305" s="17">
        <v>43552</v>
      </c>
      <c r="L305" s="15">
        <v>1</v>
      </c>
      <c r="M305" s="15" t="s">
        <v>51</v>
      </c>
      <c r="O305" s="15">
        <f>SUM(P305:T305)</f>
        <v>1</v>
      </c>
      <c r="Q305" s="15">
        <v>1</v>
      </c>
    </row>
    <row r="306" spans="2:17" s="15" customFormat="1" ht="42.75" x14ac:dyDescent="0.2">
      <c r="B306" s="15" t="s">
        <v>25</v>
      </c>
      <c r="C306" s="15" t="s">
        <v>1043</v>
      </c>
      <c r="D306" s="15" t="s">
        <v>1094</v>
      </c>
      <c r="E306" s="15" t="s">
        <v>1095</v>
      </c>
      <c r="F306" s="15">
        <v>29</v>
      </c>
      <c r="H306" s="15" t="s">
        <v>1096</v>
      </c>
      <c r="I306" s="15" t="s">
        <v>1097</v>
      </c>
      <c r="J306" s="15" t="s">
        <v>1098</v>
      </c>
      <c r="K306" s="17">
        <v>43553</v>
      </c>
      <c r="L306" s="15">
        <v>1</v>
      </c>
      <c r="M306" s="15" t="s">
        <v>51</v>
      </c>
      <c r="O306" s="15">
        <f>SUM(P306:T306)</f>
        <v>1</v>
      </c>
      <c r="Q306" s="15">
        <v>1</v>
      </c>
    </row>
    <row r="307" spans="2:17" s="15" customFormat="1" ht="42.75" x14ac:dyDescent="0.2">
      <c r="B307" s="15" t="s">
        <v>25</v>
      </c>
      <c r="C307" s="15" t="s">
        <v>1099</v>
      </c>
      <c r="D307" s="15" t="s">
        <v>1100</v>
      </c>
      <c r="F307" s="15">
        <v>169</v>
      </c>
      <c r="H307" s="15" t="s">
        <v>1101</v>
      </c>
      <c r="I307" s="15" t="s">
        <v>1102</v>
      </c>
      <c r="J307" s="15" t="s">
        <v>1103</v>
      </c>
      <c r="K307" s="17">
        <v>43559</v>
      </c>
      <c r="L307" s="15">
        <v>1</v>
      </c>
      <c r="M307" s="15" t="s">
        <v>51</v>
      </c>
      <c r="O307" s="15">
        <f>SUM(P307:T307)</f>
        <v>1</v>
      </c>
      <c r="Q307" s="15">
        <v>1</v>
      </c>
    </row>
    <row r="308" spans="2:17" s="15" customFormat="1" ht="28.5" x14ac:dyDescent="0.2">
      <c r="B308" s="15" t="s">
        <v>25</v>
      </c>
      <c r="C308" s="15" t="s">
        <v>339</v>
      </c>
      <c r="D308" s="15" t="s">
        <v>1118</v>
      </c>
      <c r="F308" s="15">
        <v>428</v>
      </c>
      <c r="H308" s="15" t="s">
        <v>417</v>
      </c>
      <c r="I308" s="15" t="s">
        <v>1119</v>
      </c>
      <c r="J308" s="15" t="s">
        <v>1120</v>
      </c>
      <c r="K308" s="17">
        <v>43620</v>
      </c>
      <c r="L308" s="15">
        <v>1</v>
      </c>
      <c r="M308" s="15" t="s">
        <v>51</v>
      </c>
      <c r="O308" s="15">
        <f>SUM(P308:T308)</f>
        <v>1</v>
      </c>
      <c r="P308" s="15">
        <v>1</v>
      </c>
    </row>
    <row r="309" spans="2:17" s="15" customFormat="1" x14ac:dyDescent="0.2">
      <c r="B309" s="15" t="s">
        <v>25</v>
      </c>
      <c r="C309" s="15" t="s">
        <v>356</v>
      </c>
      <c r="D309" s="15" t="s">
        <v>1121</v>
      </c>
      <c r="F309" s="15">
        <v>2</v>
      </c>
      <c r="H309" s="17" t="s">
        <v>1122</v>
      </c>
      <c r="I309" s="15" t="s">
        <v>1123</v>
      </c>
      <c r="J309" s="15" t="s">
        <v>1124</v>
      </c>
      <c r="K309" s="17">
        <v>43594</v>
      </c>
      <c r="L309" s="15">
        <v>1</v>
      </c>
      <c r="M309" s="15" t="s">
        <v>51</v>
      </c>
      <c r="O309" s="15">
        <f>SUM(P309:T309)</f>
        <v>1</v>
      </c>
      <c r="Q309" s="15">
        <v>1</v>
      </c>
    </row>
    <row r="310" spans="2:17" s="15" customFormat="1" x14ac:dyDescent="0.2">
      <c r="B310" s="15" t="s">
        <v>25</v>
      </c>
      <c r="C310" s="15" t="s">
        <v>356</v>
      </c>
      <c r="D310" s="15" t="s">
        <v>1125</v>
      </c>
      <c r="F310" s="15">
        <v>60</v>
      </c>
      <c r="H310" s="15" t="s">
        <v>1126</v>
      </c>
      <c r="I310" s="15" t="s">
        <v>1127</v>
      </c>
      <c r="J310" s="15" t="s">
        <v>1128</v>
      </c>
      <c r="K310" s="17">
        <v>43601</v>
      </c>
      <c r="L310" s="15">
        <v>1</v>
      </c>
      <c r="M310" s="15" t="s">
        <v>51</v>
      </c>
      <c r="O310" s="15">
        <f>SUM(P310:T310)</f>
        <v>1</v>
      </c>
      <c r="Q310" s="15">
        <v>1</v>
      </c>
    </row>
    <row r="311" spans="2:17" s="15" customFormat="1" ht="28.5" x14ac:dyDescent="0.2">
      <c r="B311" s="15" t="s">
        <v>25</v>
      </c>
      <c r="C311" s="15" t="s">
        <v>1141</v>
      </c>
      <c r="D311" s="15" t="s">
        <v>1142</v>
      </c>
      <c r="F311" s="15">
        <v>53</v>
      </c>
      <c r="H311" s="17" t="s">
        <v>1143</v>
      </c>
      <c r="I311" s="15" t="s">
        <v>1144</v>
      </c>
      <c r="J311" s="15" t="s">
        <v>1145</v>
      </c>
      <c r="K311" s="17">
        <v>43634</v>
      </c>
      <c r="L311" s="15">
        <v>1</v>
      </c>
      <c r="M311" s="15" t="s">
        <v>51</v>
      </c>
      <c r="O311" s="15">
        <f>SUM(P311:T311)</f>
        <v>1</v>
      </c>
      <c r="Q311" s="15">
        <v>1</v>
      </c>
    </row>
    <row r="312" spans="2:17" s="15" customFormat="1" ht="28.5" x14ac:dyDescent="0.2">
      <c r="B312" s="15" t="s">
        <v>25</v>
      </c>
      <c r="C312" s="15" t="s">
        <v>1141</v>
      </c>
      <c r="D312" s="15" t="s">
        <v>1151</v>
      </c>
      <c r="F312" s="15">
        <v>58</v>
      </c>
      <c r="H312" s="17" t="s">
        <v>446</v>
      </c>
      <c r="I312" s="15" t="s">
        <v>447</v>
      </c>
      <c r="J312" s="15" t="s">
        <v>1152</v>
      </c>
      <c r="K312" s="17">
        <v>43640</v>
      </c>
      <c r="L312" s="15">
        <v>1</v>
      </c>
      <c r="M312" s="15" t="s">
        <v>51</v>
      </c>
      <c r="O312" s="15">
        <f>SUM(P312:T312)</f>
        <v>1</v>
      </c>
      <c r="Q312" s="15">
        <v>1</v>
      </c>
    </row>
    <row r="313" spans="2:17" s="15" customFormat="1" ht="28.5" x14ac:dyDescent="0.2">
      <c r="B313" s="15" t="s">
        <v>25</v>
      </c>
      <c r="C313" s="15" t="s">
        <v>1141</v>
      </c>
      <c r="D313" s="15" t="s">
        <v>1156</v>
      </c>
      <c r="E313" s="15" t="s">
        <v>1157</v>
      </c>
      <c r="H313" s="17" t="s">
        <v>1158</v>
      </c>
      <c r="I313" s="15" t="s">
        <v>1159</v>
      </c>
      <c r="J313" s="15" t="s">
        <v>1160</v>
      </c>
      <c r="K313" s="17">
        <v>43644</v>
      </c>
      <c r="L313" s="15">
        <v>1</v>
      </c>
      <c r="M313" s="15" t="s">
        <v>51</v>
      </c>
      <c r="O313" s="15">
        <f>SUM(P313:T313)</f>
        <v>1</v>
      </c>
      <c r="Q313" s="15">
        <v>1</v>
      </c>
    </row>
    <row r="314" spans="2:17" s="15" customFormat="1" x14ac:dyDescent="0.2">
      <c r="B314" s="15" t="s">
        <v>25</v>
      </c>
      <c r="C314" s="15" t="s">
        <v>339</v>
      </c>
      <c r="D314" s="15" t="s">
        <v>1169</v>
      </c>
      <c r="F314" s="15">
        <v>16</v>
      </c>
      <c r="H314" s="15" t="s">
        <v>1170</v>
      </c>
      <c r="I314" s="15" t="s">
        <v>1171</v>
      </c>
      <c r="J314" s="15" t="s">
        <v>1172</v>
      </c>
      <c r="K314" s="17">
        <v>43811</v>
      </c>
      <c r="L314" s="15">
        <v>1</v>
      </c>
      <c r="M314" s="15" t="s">
        <v>51</v>
      </c>
      <c r="O314" s="15">
        <f>SUM(P314:T314)</f>
        <v>1</v>
      </c>
      <c r="P314" s="15">
        <v>1</v>
      </c>
    </row>
    <row r="315" spans="2:17" s="15" customFormat="1" ht="42.75" x14ac:dyDescent="0.2">
      <c r="B315" s="15" t="s">
        <v>25</v>
      </c>
      <c r="C315" s="15" t="s">
        <v>1173</v>
      </c>
      <c r="D315" s="15" t="s">
        <v>1174</v>
      </c>
      <c r="F315" s="15">
        <v>9</v>
      </c>
      <c r="H315" s="15" t="s">
        <v>1175</v>
      </c>
      <c r="I315" s="15" t="s">
        <v>1176</v>
      </c>
      <c r="J315" s="15" t="s">
        <v>1177</v>
      </c>
      <c r="K315" s="17">
        <v>43740</v>
      </c>
      <c r="L315" s="15">
        <v>1</v>
      </c>
      <c r="M315" s="15" t="s">
        <v>51</v>
      </c>
      <c r="O315" s="15">
        <f>SUM(P315:T315)</f>
        <v>1</v>
      </c>
      <c r="Q315" s="15">
        <v>1</v>
      </c>
    </row>
    <row r="316" spans="2:17" s="15" customFormat="1" ht="28.5" x14ac:dyDescent="0.2">
      <c r="B316" s="15" t="s">
        <v>25</v>
      </c>
      <c r="C316" s="15" t="s">
        <v>339</v>
      </c>
      <c r="D316" s="15" t="s">
        <v>1178</v>
      </c>
      <c r="F316" s="15">
        <v>95</v>
      </c>
      <c r="H316" s="15" t="s">
        <v>301</v>
      </c>
      <c r="I316" s="15" t="s">
        <v>302</v>
      </c>
      <c r="J316" s="15" t="s">
        <v>1179</v>
      </c>
      <c r="K316" s="17">
        <v>43819</v>
      </c>
      <c r="L316" s="15">
        <v>1</v>
      </c>
      <c r="M316" s="15" t="s">
        <v>51</v>
      </c>
      <c r="O316" s="15">
        <f>SUM(P316:T316)</f>
        <v>1</v>
      </c>
      <c r="P316" s="15">
        <v>1</v>
      </c>
    </row>
    <row r="317" spans="2:17" s="15" customFormat="1" ht="28.5" x14ac:dyDescent="0.2">
      <c r="B317" s="15" t="s">
        <v>25</v>
      </c>
      <c r="C317" s="15" t="s">
        <v>1173</v>
      </c>
      <c r="D317" s="15" t="s">
        <v>1194</v>
      </c>
      <c r="E317" s="15" t="s">
        <v>1195</v>
      </c>
      <c r="F317" s="15">
        <v>18</v>
      </c>
      <c r="H317" s="15" t="s">
        <v>1196</v>
      </c>
      <c r="I317" s="15" t="s">
        <v>1197</v>
      </c>
      <c r="J317" s="15" t="s">
        <v>1198</v>
      </c>
      <c r="K317" s="17">
        <v>43752</v>
      </c>
      <c r="L317" s="15">
        <v>1</v>
      </c>
      <c r="M317" s="15" t="s">
        <v>51</v>
      </c>
      <c r="O317" s="15">
        <f>SUM(P317:T317)</f>
        <v>1</v>
      </c>
      <c r="Q317" s="15">
        <v>1</v>
      </c>
    </row>
    <row r="318" spans="2:17" s="15" customFormat="1" ht="28.5" x14ac:dyDescent="0.2">
      <c r="B318" s="15" t="s">
        <v>25</v>
      </c>
      <c r="C318" s="15" t="s">
        <v>1173</v>
      </c>
      <c r="D318" s="15" t="s">
        <v>1203</v>
      </c>
      <c r="F318" s="15">
        <v>21</v>
      </c>
      <c r="G318" s="15" t="s">
        <v>244</v>
      </c>
      <c r="H318" s="15" t="s">
        <v>954</v>
      </c>
      <c r="I318" s="15" t="s">
        <v>1204</v>
      </c>
      <c r="J318" s="15" t="s">
        <v>1205</v>
      </c>
      <c r="K318" s="17">
        <v>43755</v>
      </c>
      <c r="L318" s="15">
        <v>1</v>
      </c>
      <c r="M318" s="15" t="s">
        <v>51</v>
      </c>
      <c r="O318" s="15">
        <f>SUM(P318:T318)</f>
        <v>1</v>
      </c>
      <c r="Q318" s="15">
        <v>1</v>
      </c>
    </row>
    <row r="319" spans="2:17" s="15" customFormat="1" ht="28.5" x14ac:dyDescent="0.2">
      <c r="B319" s="15" t="s">
        <v>25</v>
      </c>
      <c r="C319" s="15" t="s">
        <v>361</v>
      </c>
      <c r="D319" s="15" t="s">
        <v>1206</v>
      </c>
      <c r="F319" s="15">
        <v>532</v>
      </c>
      <c r="G319" s="15" t="s">
        <v>159</v>
      </c>
      <c r="H319" s="15" t="s">
        <v>201</v>
      </c>
      <c r="I319" s="15" t="s">
        <v>1207</v>
      </c>
      <c r="J319" s="15" t="s">
        <v>1208</v>
      </c>
      <c r="K319" s="17">
        <v>43783</v>
      </c>
      <c r="L319" s="15">
        <v>1</v>
      </c>
      <c r="M319" s="15" t="s">
        <v>51</v>
      </c>
      <c r="O319" s="15">
        <f>SUM(P319:T319)</f>
        <v>1</v>
      </c>
      <c r="Q319" s="15">
        <v>1</v>
      </c>
    </row>
    <row r="320" spans="2:17" s="15" customFormat="1" ht="28.5" x14ac:dyDescent="0.2">
      <c r="B320" s="15" t="s">
        <v>25</v>
      </c>
      <c r="C320" s="15" t="s">
        <v>361</v>
      </c>
      <c r="D320" s="15" t="s">
        <v>1209</v>
      </c>
      <c r="F320" s="15">
        <v>186</v>
      </c>
      <c r="H320" s="15" t="s">
        <v>787</v>
      </c>
      <c r="I320" s="15" t="s">
        <v>1105</v>
      </c>
      <c r="J320" s="15" t="s">
        <v>1210</v>
      </c>
      <c r="K320" s="17">
        <v>43788</v>
      </c>
      <c r="L320" s="15">
        <v>1</v>
      </c>
      <c r="M320" s="15" t="s">
        <v>51</v>
      </c>
      <c r="O320" s="15">
        <f>SUM(P320:T320)</f>
        <v>1</v>
      </c>
      <c r="Q320" s="15">
        <v>1</v>
      </c>
    </row>
    <row r="321" spans="2:17" s="15" customFormat="1" ht="28.5" x14ac:dyDescent="0.2">
      <c r="B321" s="15" t="s">
        <v>25</v>
      </c>
      <c r="C321" s="15" t="s">
        <v>361</v>
      </c>
      <c r="D321" s="15" t="s">
        <v>1211</v>
      </c>
      <c r="F321" s="15">
        <v>147</v>
      </c>
      <c r="H321" s="15" t="s">
        <v>1122</v>
      </c>
      <c r="I321" s="15" t="s">
        <v>1212</v>
      </c>
      <c r="J321" s="15" t="s">
        <v>1213</v>
      </c>
      <c r="K321" s="17">
        <v>43788</v>
      </c>
      <c r="L321" s="15">
        <v>1</v>
      </c>
      <c r="M321" s="15" t="s">
        <v>51</v>
      </c>
      <c r="O321" s="15">
        <f>SUM(P321:T321)</f>
        <v>1</v>
      </c>
      <c r="Q321" s="15">
        <v>1</v>
      </c>
    </row>
    <row r="322" spans="2:17" s="15" customFormat="1" ht="42.75" x14ac:dyDescent="0.2">
      <c r="B322" s="15" t="s">
        <v>25</v>
      </c>
      <c r="C322" s="15" t="s">
        <v>1222</v>
      </c>
      <c r="D322" s="15" t="s">
        <v>1223</v>
      </c>
      <c r="E322" s="15" t="s">
        <v>1224</v>
      </c>
      <c r="F322" s="15">
        <v>107</v>
      </c>
      <c r="G322" s="15" t="s">
        <v>244</v>
      </c>
      <c r="H322" s="15" t="s">
        <v>217</v>
      </c>
      <c r="I322" s="15" t="s">
        <v>1225</v>
      </c>
      <c r="J322" s="15" t="s">
        <v>1226</v>
      </c>
      <c r="K322" s="17">
        <v>43801</v>
      </c>
      <c r="L322" s="15">
        <v>1</v>
      </c>
      <c r="M322" s="15" t="s">
        <v>51</v>
      </c>
      <c r="O322" s="15">
        <f>SUM(P322:T322)</f>
        <v>1</v>
      </c>
      <c r="Q322" s="15">
        <v>1</v>
      </c>
    </row>
    <row r="323" spans="2:17" s="15" customFormat="1" ht="28.5" x14ac:dyDescent="0.2">
      <c r="B323" s="15" t="s">
        <v>25</v>
      </c>
      <c r="C323" s="15" t="s">
        <v>1222</v>
      </c>
      <c r="D323" s="15" t="s">
        <v>1227</v>
      </c>
      <c r="E323" s="15" t="s">
        <v>1228</v>
      </c>
      <c r="F323" s="15">
        <v>9</v>
      </c>
      <c r="H323" s="15" t="s">
        <v>79</v>
      </c>
      <c r="I323" s="15" t="s">
        <v>545</v>
      </c>
      <c r="J323" s="15" t="s">
        <v>1229</v>
      </c>
      <c r="K323" s="17">
        <v>43802</v>
      </c>
      <c r="L323" s="15">
        <v>1</v>
      </c>
      <c r="M323" s="15" t="s">
        <v>51</v>
      </c>
      <c r="O323" s="15">
        <f>SUM(P323:T323)</f>
        <v>1</v>
      </c>
      <c r="Q323" s="15">
        <v>1</v>
      </c>
    </row>
    <row r="324" spans="2:17" s="15" customFormat="1" ht="57" x14ac:dyDescent="0.2">
      <c r="B324" s="15" t="s">
        <v>25</v>
      </c>
      <c r="C324" s="15" t="s">
        <v>1222</v>
      </c>
      <c r="D324" s="15" t="s">
        <v>1234</v>
      </c>
      <c r="F324" s="15">
        <v>9</v>
      </c>
      <c r="G324" s="15" t="s">
        <v>1061</v>
      </c>
      <c r="H324" s="15" t="s">
        <v>1062</v>
      </c>
      <c r="I324" s="15" t="s">
        <v>1235</v>
      </c>
      <c r="J324" s="15" t="s">
        <v>1236</v>
      </c>
      <c r="K324" s="17">
        <v>43803</v>
      </c>
      <c r="L324" s="15">
        <v>1</v>
      </c>
      <c r="M324" s="15" t="s">
        <v>51</v>
      </c>
      <c r="O324" s="15">
        <f>SUM(P324:T324)</f>
        <v>1</v>
      </c>
      <c r="Q324" s="15">
        <v>1</v>
      </c>
    </row>
    <row r="325" spans="2:17" s="15" customFormat="1" ht="28.5" x14ac:dyDescent="0.2">
      <c r="B325" s="15" t="s">
        <v>25</v>
      </c>
      <c r="C325" s="15" t="s">
        <v>1222</v>
      </c>
      <c r="D325" s="15" t="s">
        <v>1237</v>
      </c>
      <c r="E325" s="15" t="s">
        <v>1190</v>
      </c>
      <c r="F325" s="15">
        <v>111</v>
      </c>
      <c r="H325" s="15" t="s">
        <v>1238</v>
      </c>
      <c r="I325" s="15" t="s">
        <v>1239</v>
      </c>
      <c r="J325" s="15" t="s">
        <v>1240</v>
      </c>
      <c r="K325" s="17">
        <v>43817</v>
      </c>
      <c r="L325" s="15">
        <v>1</v>
      </c>
      <c r="M325" s="15" t="s">
        <v>51</v>
      </c>
      <c r="O325" s="15">
        <f>SUM(P325:T325)</f>
        <v>1</v>
      </c>
      <c r="Q325" s="15">
        <v>1</v>
      </c>
    </row>
    <row r="326" spans="2:17" s="15" customFormat="1" ht="28.5" x14ac:dyDescent="0.2">
      <c r="B326" s="15" t="s">
        <v>25</v>
      </c>
      <c r="C326" s="15" t="s">
        <v>1243</v>
      </c>
      <c r="D326" s="15" t="s">
        <v>1251</v>
      </c>
      <c r="E326" s="15" t="s">
        <v>1252</v>
      </c>
      <c r="F326" s="15">
        <v>163</v>
      </c>
      <c r="G326" s="15" t="s">
        <v>159</v>
      </c>
      <c r="H326" s="15" t="s">
        <v>1253</v>
      </c>
      <c r="I326" s="15" t="s">
        <v>1254</v>
      </c>
      <c r="J326" s="15" t="s">
        <v>1255</v>
      </c>
      <c r="K326" s="17">
        <v>43840</v>
      </c>
      <c r="L326" s="15">
        <v>1</v>
      </c>
      <c r="M326" s="15" t="s">
        <v>51</v>
      </c>
      <c r="O326" s="15">
        <f>SUM(P326:T326)</f>
        <v>1</v>
      </c>
      <c r="Q326" s="15">
        <v>1</v>
      </c>
    </row>
    <row r="327" spans="2:17" s="15" customFormat="1" ht="42.75" x14ac:dyDescent="0.2">
      <c r="B327" s="15" t="s">
        <v>25</v>
      </c>
      <c r="C327" s="15" t="s">
        <v>1243</v>
      </c>
      <c r="D327" s="15" t="s">
        <v>1256</v>
      </c>
      <c r="F327" s="15">
        <v>46</v>
      </c>
      <c r="H327" s="15" t="s">
        <v>206</v>
      </c>
      <c r="I327" s="15" t="s">
        <v>691</v>
      </c>
      <c r="J327" s="15" t="s">
        <v>1257</v>
      </c>
      <c r="K327" s="17">
        <v>43844</v>
      </c>
      <c r="L327" s="15">
        <v>1</v>
      </c>
      <c r="M327" s="15" t="s">
        <v>51</v>
      </c>
      <c r="O327" s="15">
        <f>SUM(P327:T327)</f>
        <v>1</v>
      </c>
      <c r="Q327" s="15">
        <v>1</v>
      </c>
    </row>
    <row r="328" spans="2:17" s="15" customFormat="1" ht="28.5" x14ac:dyDescent="0.2">
      <c r="B328" s="15" t="s">
        <v>25</v>
      </c>
      <c r="C328" s="15" t="s">
        <v>1243</v>
      </c>
      <c r="D328" s="15" t="s">
        <v>1272</v>
      </c>
      <c r="F328" s="15">
        <v>34</v>
      </c>
      <c r="H328" s="15" t="s">
        <v>1273</v>
      </c>
      <c r="I328" s="15" t="s">
        <v>1274</v>
      </c>
      <c r="J328" s="15" t="s">
        <v>1275</v>
      </c>
      <c r="K328" s="17">
        <v>43851</v>
      </c>
      <c r="L328" s="15">
        <v>1</v>
      </c>
      <c r="M328" s="15" t="s">
        <v>51</v>
      </c>
      <c r="O328" s="15">
        <f>SUM(P328:T328)</f>
        <v>1</v>
      </c>
      <c r="Q328" s="15">
        <v>1</v>
      </c>
    </row>
    <row r="329" spans="2:17" s="15" customFormat="1" x14ac:dyDescent="0.2">
      <c r="B329" s="15" t="s">
        <v>25</v>
      </c>
      <c r="C329" s="15" t="s">
        <v>1243</v>
      </c>
      <c r="D329" s="15" t="s">
        <v>1284</v>
      </c>
      <c r="E329" s="15" t="s">
        <v>1285</v>
      </c>
      <c r="F329" s="15">
        <v>157</v>
      </c>
      <c r="H329" s="15" t="s">
        <v>592</v>
      </c>
      <c r="I329" s="15" t="s">
        <v>1286</v>
      </c>
      <c r="J329" s="15" t="s">
        <v>1287</v>
      </c>
      <c r="K329" s="17">
        <v>43860</v>
      </c>
      <c r="L329" s="15">
        <v>1</v>
      </c>
      <c r="M329" s="15" t="s">
        <v>51</v>
      </c>
      <c r="O329" s="15">
        <f>SUM(P329:T329)</f>
        <v>1</v>
      </c>
      <c r="Q329" s="15">
        <v>1</v>
      </c>
    </row>
    <row r="330" spans="2:17" s="15" customFormat="1" ht="28.5" x14ac:dyDescent="0.2">
      <c r="B330" s="15" t="s">
        <v>25</v>
      </c>
      <c r="C330" s="15" t="s">
        <v>1243</v>
      </c>
      <c r="D330" s="15" t="s">
        <v>1288</v>
      </c>
      <c r="F330" s="15">
        <v>74</v>
      </c>
      <c r="H330" s="15" t="s">
        <v>1289</v>
      </c>
      <c r="I330" s="15" t="s">
        <v>1290</v>
      </c>
      <c r="J330" s="15" t="s">
        <v>1291</v>
      </c>
      <c r="K330" s="17">
        <v>43860</v>
      </c>
      <c r="L330" s="15">
        <v>1</v>
      </c>
      <c r="M330" s="15" t="s">
        <v>51</v>
      </c>
      <c r="O330" s="15">
        <f>SUM(P330:T330)</f>
        <v>1</v>
      </c>
      <c r="Q330" s="15">
        <v>1</v>
      </c>
    </row>
    <row r="331" spans="2:17" s="15" customFormat="1" x14ac:dyDescent="0.2">
      <c r="B331" s="15" t="s">
        <v>25</v>
      </c>
      <c r="C331" s="15" t="s">
        <v>1292</v>
      </c>
      <c r="D331" s="15" t="s">
        <v>1297</v>
      </c>
      <c r="F331" s="15">
        <v>48</v>
      </c>
      <c r="H331" s="15" t="s">
        <v>1298</v>
      </c>
      <c r="I331" s="15" t="s">
        <v>1299</v>
      </c>
      <c r="J331" s="15" t="s">
        <v>1300</v>
      </c>
      <c r="K331" s="17">
        <v>43878</v>
      </c>
      <c r="L331" s="15">
        <v>1</v>
      </c>
      <c r="M331" s="15" t="s">
        <v>51</v>
      </c>
      <c r="O331" s="15">
        <f>SUM(P331:T331)</f>
        <v>1</v>
      </c>
      <c r="Q331" s="15">
        <v>1</v>
      </c>
    </row>
    <row r="332" spans="2:17" s="15" customFormat="1" ht="28.5" x14ac:dyDescent="0.2">
      <c r="B332" s="15" t="s">
        <v>25</v>
      </c>
      <c r="C332" s="15" t="s">
        <v>100</v>
      </c>
      <c r="D332" s="15" t="s">
        <v>1308</v>
      </c>
      <c r="F332" s="15">
        <v>29</v>
      </c>
      <c r="H332" s="15" t="s">
        <v>1309</v>
      </c>
      <c r="I332" s="15" t="s">
        <v>1310</v>
      </c>
      <c r="J332" s="15" t="s">
        <v>1311</v>
      </c>
      <c r="K332" s="17">
        <v>44148</v>
      </c>
      <c r="L332" s="15">
        <v>1</v>
      </c>
      <c r="M332" s="15" t="s">
        <v>51</v>
      </c>
      <c r="O332" s="15">
        <f>SUM(P332:T332)</f>
        <v>1</v>
      </c>
      <c r="P332" s="15">
        <v>1</v>
      </c>
    </row>
    <row r="333" spans="2:17" s="15" customFormat="1" ht="71.25" x14ac:dyDescent="0.2">
      <c r="B333" s="15" t="s">
        <v>25</v>
      </c>
      <c r="C333" s="15" t="s">
        <v>841</v>
      </c>
      <c r="D333" s="15" t="s">
        <v>1341</v>
      </c>
      <c r="F333" s="15">
        <v>392</v>
      </c>
      <c r="H333" s="15" t="s">
        <v>1342</v>
      </c>
      <c r="I333" s="15" t="s">
        <v>1343</v>
      </c>
      <c r="J333" s="15" t="s">
        <v>1344</v>
      </c>
      <c r="K333" s="17">
        <v>42878</v>
      </c>
      <c r="L333" s="15">
        <v>1</v>
      </c>
      <c r="M333" s="15" t="s">
        <v>51</v>
      </c>
      <c r="O333" s="15">
        <f>SUM(P333:T333)</f>
        <v>1</v>
      </c>
      <c r="P333" s="15">
        <v>1</v>
      </c>
    </row>
    <row r="334" spans="2:17" s="15" customFormat="1" ht="71.25" x14ac:dyDescent="0.2">
      <c r="B334" s="15" t="s">
        <v>25</v>
      </c>
      <c r="C334" s="15" t="s">
        <v>841</v>
      </c>
      <c r="D334" s="15" t="s">
        <v>1345</v>
      </c>
      <c r="F334" s="15">
        <v>50</v>
      </c>
      <c r="H334" s="15" t="s">
        <v>85</v>
      </c>
      <c r="I334" s="15" t="s">
        <v>86</v>
      </c>
      <c r="J334" s="15" t="s">
        <v>1346</v>
      </c>
      <c r="K334" s="17">
        <v>42879</v>
      </c>
      <c r="L334" s="15">
        <v>1</v>
      </c>
      <c r="M334" s="15" t="s">
        <v>51</v>
      </c>
      <c r="O334" s="15">
        <f>SUM(P334:T334)</f>
        <v>1</v>
      </c>
      <c r="P334" s="15">
        <v>1</v>
      </c>
    </row>
    <row r="335" spans="2:17" s="15" customFormat="1" ht="28.5" x14ac:dyDescent="0.2">
      <c r="B335" s="15" t="s">
        <v>25</v>
      </c>
      <c r="C335" s="15" t="s">
        <v>364</v>
      </c>
      <c r="D335" s="15" t="s">
        <v>1411</v>
      </c>
      <c r="F335" s="15">
        <v>23</v>
      </c>
      <c r="H335" s="15" t="s">
        <v>1412</v>
      </c>
      <c r="I335" s="15" t="s">
        <v>1413</v>
      </c>
      <c r="J335" s="15" t="s">
        <v>1414</v>
      </c>
      <c r="K335" s="17">
        <v>43924</v>
      </c>
      <c r="L335" s="15">
        <v>1</v>
      </c>
      <c r="M335" s="15" t="s">
        <v>51</v>
      </c>
      <c r="O335" s="15">
        <f>SUM(P335:T335)</f>
        <v>1</v>
      </c>
      <c r="Q335" s="15">
        <v>1</v>
      </c>
    </row>
    <row r="336" spans="2:17" s="15" customFormat="1" ht="28.5" x14ac:dyDescent="0.2">
      <c r="B336" s="15" t="s">
        <v>25</v>
      </c>
      <c r="C336" s="15" t="s">
        <v>364</v>
      </c>
      <c r="D336" s="15" t="s">
        <v>1419</v>
      </c>
      <c r="F336" s="15">
        <v>175</v>
      </c>
      <c r="H336" s="15" t="s">
        <v>138</v>
      </c>
      <c r="I336" s="15" t="s">
        <v>1420</v>
      </c>
      <c r="J336" s="15" t="s">
        <v>1421</v>
      </c>
      <c r="K336" s="17">
        <v>43927</v>
      </c>
      <c r="L336" s="15">
        <v>1</v>
      </c>
      <c r="M336" s="15" t="s">
        <v>51</v>
      </c>
      <c r="O336" s="15">
        <f>SUM(P336:T336)</f>
        <v>1</v>
      </c>
      <c r="Q336" s="15">
        <v>1</v>
      </c>
    </row>
    <row r="337" spans="2:18" s="15" customFormat="1" ht="42.75" x14ac:dyDescent="0.2">
      <c r="B337" s="15" t="s">
        <v>25</v>
      </c>
      <c r="C337" s="15" t="s">
        <v>364</v>
      </c>
      <c r="D337" s="15" t="s">
        <v>1431</v>
      </c>
      <c r="F337" s="15">
        <v>18</v>
      </c>
      <c r="H337" s="15" t="s">
        <v>1432</v>
      </c>
      <c r="I337" s="15" t="s">
        <v>1433</v>
      </c>
      <c r="J337" s="15" t="s">
        <v>1434</v>
      </c>
      <c r="K337" s="17">
        <v>43935</v>
      </c>
      <c r="L337" s="15">
        <v>1</v>
      </c>
      <c r="M337" s="15" t="s">
        <v>51</v>
      </c>
      <c r="O337" s="15">
        <f>SUM(P337:T337)</f>
        <v>1</v>
      </c>
      <c r="Q337" s="15">
        <v>1</v>
      </c>
    </row>
    <row r="338" spans="2:18" s="15" customFormat="1" ht="28.5" x14ac:dyDescent="0.2">
      <c r="B338" s="15" t="s">
        <v>25</v>
      </c>
      <c r="C338" s="15" t="s">
        <v>364</v>
      </c>
      <c r="D338" s="15" t="s">
        <v>1451</v>
      </c>
      <c r="F338" s="15">
        <v>12</v>
      </c>
      <c r="H338" s="15" t="s">
        <v>1452</v>
      </c>
      <c r="I338" s="15" t="s">
        <v>1453</v>
      </c>
      <c r="J338" s="15" t="s">
        <v>1454</v>
      </c>
      <c r="K338" s="17">
        <v>43942</v>
      </c>
      <c r="L338" s="15">
        <v>1</v>
      </c>
      <c r="M338" s="15" t="s">
        <v>51</v>
      </c>
      <c r="O338" s="15">
        <f>SUM(P338:T338)</f>
        <v>1</v>
      </c>
      <c r="Q338" s="15">
        <v>1</v>
      </c>
    </row>
    <row r="339" spans="2:18" s="15" customFormat="1" ht="28.5" x14ac:dyDescent="0.2">
      <c r="B339" s="15" t="s">
        <v>25</v>
      </c>
      <c r="C339" s="15" t="s">
        <v>364</v>
      </c>
      <c r="D339" s="15" t="s">
        <v>1459</v>
      </c>
      <c r="F339" s="15">
        <v>2</v>
      </c>
      <c r="H339" s="15" t="s">
        <v>1460</v>
      </c>
      <c r="I339" s="15" t="s">
        <v>1461</v>
      </c>
      <c r="J339" s="15" t="s">
        <v>1462</v>
      </c>
      <c r="K339" s="17">
        <v>43944</v>
      </c>
      <c r="L339" s="15">
        <v>1</v>
      </c>
      <c r="M339" s="15" t="s">
        <v>51</v>
      </c>
      <c r="O339" s="15">
        <f>SUM(P339:T339)</f>
        <v>1</v>
      </c>
      <c r="Q339" s="15">
        <v>1</v>
      </c>
    </row>
    <row r="340" spans="2:18" s="15" customFormat="1" ht="28.5" x14ac:dyDescent="0.2">
      <c r="B340" s="15" t="s">
        <v>25</v>
      </c>
      <c r="C340" s="15" t="s">
        <v>313</v>
      </c>
      <c r="D340" s="15" t="s">
        <v>1479</v>
      </c>
      <c r="E340" s="15" t="s">
        <v>1480</v>
      </c>
      <c r="F340" s="15">
        <v>17</v>
      </c>
      <c r="G340" s="15" t="s">
        <v>244</v>
      </c>
      <c r="H340" s="15" t="s">
        <v>217</v>
      </c>
      <c r="I340" s="15" t="s">
        <v>218</v>
      </c>
      <c r="J340" s="15" t="s">
        <v>1481</v>
      </c>
      <c r="K340" s="17">
        <v>43963</v>
      </c>
      <c r="L340" s="15">
        <v>1</v>
      </c>
      <c r="M340" s="15" t="s">
        <v>51</v>
      </c>
      <c r="O340" s="15">
        <f>SUM(P340:T340)</f>
        <v>1</v>
      </c>
      <c r="P340" s="15">
        <v>1</v>
      </c>
    </row>
    <row r="341" spans="2:18" s="15" customFormat="1" ht="71.25" x14ac:dyDescent="0.2">
      <c r="B341" s="15" t="s">
        <v>25</v>
      </c>
      <c r="C341" s="15" t="s">
        <v>1435</v>
      </c>
      <c r="D341" s="15" t="s">
        <v>1488</v>
      </c>
      <c r="F341" s="15">
        <v>35</v>
      </c>
      <c r="H341" s="15" t="s">
        <v>1489</v>
      </c>
      <c r="I341" s="15" t="s">
        <v>1490</v>
      </c>
      <c r="J341" s="15" t="s">
        <v>1491</v>
      </c>
      <c r="K341" s="17">
        <v>43041</v>
      </c>
      <c r="L341" s="15">
        <v>1</v>
      </c>
      <c r="M341" s="15" t="s">
        <v>51</v>
      </c>
      <c r="O341" s="15">
        <f>SUM(P341:T341)</f>
        <v>1</v>
      </c>
      <c r="Q341" s="15">
        <v>1</v>
      </c>
    </row>
    <row r="342" spans="2:18" s="15" customFormat="1" ht="71.25" x14ac:dyDescent="0.2">
      <c r="B342" s="15" t="s">
        <v>25</v>
      </c>
      <c r="C342" s="15" t="s">
        <v>1435</v>
      </c>
      <c r="D342" s="15" t="s">
        <v>1509</v>
      </c>
      <c r="F342" s="15" t="s">
        <v>1510</v>
      </c>
      <c r="H342" s="15" t="s">
        <v>132</v>
      </c>
      <c r="I342" s="15" t="s">
        <v>709</v>
      </c>
      <c r="J342" s="15" t="s">
        <v>1511</v>
      </c>
      <c r="K342" s="17">
        <v>43054</v>
      </c>
      <c r="L342" s="15">
        <v>1</v>
      </c>
      <c r="M342" s="15" t="s">
        <v>51</v>
      </c>
      <c r="O342" s="15">
        <f>SUM(P342:T342)</f>
        <v>1</v>
      </c>
      <c r="Q342" s="15">
        <v>1</v>
      </c>
    </row>
    <row r="343" spans="2:18" s="15" customFormat="1" ht="71.25" x14ac:dyDescent="0.2">
      <c r="B343" s="15" t="s">
        <v>25</v>
      </c>
      <c r="C343" s="15" t="s">
        <v>1553</v>
      </c>
      <c r="D343" s="15" t="s">
        <v>1628</v>
      </c>
      <c r="F343" s="15">
        <v>2</v>
      </c>
      <c r="H343" s="15" t="s">
        <v>1122</v>
      </c>
      <c r="I343" s="15" t="s">
        <v>1123</v>
      </c>
      <c r="J343" s="15" t="s">
        <v>1629</v>
      </c>
      <c r="K343" s="17">
        <v>43013</v>
      </c>
      <c r="L343" s="15">
        <v>1</v>
      </c>
      <c r="M343" s="15" t="s">
        <v>51</v>
      </c>
      <c r="O343" s="15">
        <f>SUM(P343:T343)</f>
        <v>1</v>
      </c>
      <c r="Q343" s="15">
        <v>1</v>
      </c>
    </row>
    <row r="344" spans="2:18" s="15" customFormat="1" ht="71.25" x14ac:dyDescent="0.2">
      <c r="B344" s="15" t="s">
        <v>25</v>
      </c>
      <c r="C344" s="15" t="s">
        <v>1553</v>
      </c>
      <c r="D344" s="15" t="s">
        <v>1630</v>
      </c>
      <c r="E344" s="15" t="s">
        <v>1631</v>
      </c>
      <c r="F344" s="15" t="s">
        <v>1632</v>
      </c>
      <c r="H344" s="15" t="s">
        <v>1633</v>
      </c>
      <c r="I344" s="15" t="s">
        <v>1634</v>
      </c>
      <c r="J344" s="15" t="s">
        <v>1635</v>
      </c>
      <c r="K344" s="17">
        <v>43028</v>
      </c>
      <c r="L344" s="15">
        <v>1</v>
      </c>
      <c r="M344" s="15" t="s">
        <v>51</v>
      </c>
      <c r="O344" s="15">
        <f>SUM(P344:T344)</f>
        <v>1</v>
      </c>
      <c r="Q344" s="15">
        <v>1</v>
      </c>
    </row>
    <row r="345" spans="2:18" s="15" customFormat="1" ht="71.25" x14ac:dyDescent="0.2">
      <c r="B345" s="15" t="s">
        <v>25</v>
      </c>
      <c r="C345" s="15" t="s">
        <v>1553</v>
      </c>
      <c r="D345" s="15" t="s">
        <v>1636</v>
      </c>
      <c r="E345" s="15" t="s">
        <v>541</v>
      </c>
      <c r="F345" s="15">
        <v>145</v>
      </c>
      <c r="H345" s="15" t="s">
        <v>1637</v>
      </c>
      <c r="I345" s="15" t="s">
        <v>1638</v>
      </c>
      <c r="J345" s="15" t="s">
        <v>1639</v>
      </c>
      <c r="K345" s="17">
        <v>43034</v>
      </c>
      <c r="L345" s="15">
        <v>1</v>
      </c>
      <c r="M345" s="15" t="s">
        <v>51</v>
      </c>
      <c r="O345" s="15">
        <f>SUM(P345:T345)</f>
        <v>1</v>
      </c>
      <c r="Q345" s="15">
        <v>1</v>
      </c>
    </row>
    <row r="346" spans="2:18" s="15" customFormat="1" ht="71.25" x14ac:dyDescent="0.2">
      <c r="B346" s="15" t="s">
        <v>25</v>
      </c>
      <c r="C346" s="15" t="s">
        <v>1694</v>
      </c>
      <c r="D346" s="15" t="s">
        <v>113</v>
      </c>
      <c r="E346" s="15" t="s">
        <v>114</v>
      </c>
      <c r="F346" s="15" t="s">
        <v>115</v>
      </c>
      <c r="H346" s="15" t="s">
        <v>116</v>
      </c>
      <c r="I346" s="15" t="s">
        <v>117</v>
      </c>
      <c r="J346" s="15" t="s">
        <v>213</v>
      </c>
      <c r="K346" s="17">
        <v>43769</v>
      </c>
      <c r="L346" s="15">
        <v>0</v>
      </c>
      <c r="M346" s="15" t="s">
        <v>32</v>
      </c>
      <c r="N346" s="15">
        <v>0.3</v>
      </c>
      <c r="O346" s="15">
        <v>0</v>
      </c>
      <c r="P346" s="15">
        <v>0</v>
      </c>
    </row>
    <row r="347" spans="2:18" s="15" customFormat="1" ht="42.75" x14ac:dyDescent="0.2">
      <c r="B347" s="15" t="s">
        <v>25</v>
      </c>
      <c r="C347" s="15" t="s">
        <v>339</v>
      </c>
      <c r="D347" s="15" t="s">
        <v>1312</v>
      </c>
      <c r="F347" s="15">
        <v>45</v>
      </c>
      <c r="G347" s="15" t="s">
        <v>268</v>
      </c>
      <c r="H347" s="15" t="s">
        <v>1313</v>
      </c>
      <c r="I347" s="17" t="s">
        <v>1314</v>
      </c>
      <c r="J347" s="15" t="s">
        <v>1315</v>
      </c>
      <c r="K347" s="17">
        <v>41170</v>
      </c>
      <c r="L347" s="15">
        <v>0</v>
      </c>
      <c r="M347" s="15" t="s">
        <v>32</v>
      </c>
      <c r="N347" s="15">
        <v>0.28000000000000003</v>
      </c>
      <c r="O347" s="15">
        <f>SUM(P347:T347)</f>
        <v>0</v>
      </c>
      <c r="P347" s="15">
        <v>0</v>
      </c>
    </row>
    <row r="348" spans="2:18" s="15" customFormat="1" ht="28.5" x14ac:dyDescent="0.2">
      <c r="B348" s="15" t="s">
        <v>25</v>
      </c>
      <c r="C348" s="15" t="s">
        <v>364</v>
      </c>
      <c r="D348" s="15" t="s">
        <v>1408</v>
      </c>
      <c r="F348" s="15">
        <v>24</v>
      </c>
      <c r="H348" s="15" t="s">
        <v>174</v>
      </c>
      <c r="I348" s="15" t="s">
        <v>1409</v>
      </c>
      <c r="J348" s="15" t="s">
        <v>1410</v>
      </c>
      <c r="K348" s="17">
        <v>43923</v>
      </c>
      <c r="L348" s="15">
        <v>0</v>
      </c>
      <c r="M348" s="15" t="s">
        <v>51</v>
      </c>
      <c r="O348" s="15">
        <f>SUM(P348:T348)</f>
        <v>0</v>
      </c>
      <c r="R348" s="15">
        <v>0</v>
      </c>
    </row>
    <row r="349" spans="2:18" s="15" customFormat="1" ht="42.75" x14ac:dyDescent="0.2">
      <c r="B349" s="15" t="s">
        <v>25</v>
      </c>
      <c r="C349" s="15" t="s">
        <v>506</v>
      </c>
      <c r="D349" s="15" t="s">
        <v>536</v>
      </c>
      <c r="F349" s="15">
        <v>50</v>
      </c>
      <c r="H349" s="15" t="s">
        <v>537</v>
      </c>
      <c r="I349" s="15" t="s">
        <v>538</v>
      </c>
      <c r="J349" s="15" t="s">
        <v>539</v>
      </c>
      <c r="K349" s="17">
        <v>43154</v>
      </c>
      <c r="L349" s="15">
        <v>0</v>
      </c>
      <c r="M349" s="15" t="s">
        <v>51</v>
      </c>
      <c r="O349" s="15">
        <f>SUM(P349:T349)</f>
        <v>0</v>
      </c>
      <c r="Q349" s="15">
        <v>0</v>
      </c>
    </row>
    <row r="350" spans="2:18" s="15" customFormat="1" ht="71.25" x14ac:dyDescent="0.2">
      <c r="B350" s="15" t="s">
        <v>25</v>
      </c>
      <c r="C350" s="15" t="s">
        <v>476</v>
      </c>
      <c r="D350" s="15" t="s">
        <v>569</v>
      </c>
      <c r="F350" s="15">
        <v>641</v>
      </c>
      <c r="H350" s="15" t="s">
        <v>201</v>
      </c>
      <c r="I350" s="15" t="s">
        <v>202</v>
      </c>
      <c r="J350" s="15" t="s">
        <v>570</v>
      </c>
      <c r="K350" s="17">
        <v>42849</v>
      </c>
      <c r="L350" s="15">
        <v>0</v>
      </c>
      <c r="M350" s="15" t="s">
        <v>51</v>
      </c>
      <c r="O350" s="15">
        <f>SUM(P350:T350)</f>
        <v>0</v>
      </c>
      <c r="P350" s="15">
        <v>0</v>
      </c>
    </row>
    <row r="351" spans="2:18" s="15" customFormat="1" ht="28.5" x14ac:dyDescent="0.2">
      <c r="B351" s="15" t="s">
        <v>25</v>
      </c>
      <c r="C351" s="15" t="s">
        <v>547</v>
      </c>
      <c r="D351" s="15" t="s">
        <v>613</v>
      </c>
      <c r="F351" s="15">
        <v>16</v>
      </c>
      <c r="H351" s="15" t="s">
        <v>79</v>
      </c>
      <c r="I351" s="15" t="s">
        <v>614</v>
      </c>
      <c r="J351" s="15" t="s">
        <v>615</v>
      </c>
      <c r="K351" s="17">
        <v>43179</v>
      </c>
      <c r="L351" s="15">
        <v>0</v>
      </c>
      <c r="M351" s="15" t="s">
        <v>51</v>
      </c>
      <c r="O351" s="15">
        <f>SUM(P351:T351)</f>
        <v>0</v>
      </c>
      <c r="Q351" s="15">
        <v>0</v>
      </c>
    </row>
    <row r="352" spans="2:18" s="15" customFormat="1" ht="28.5" x14ac:dyDescent="0.2">
      <c r="B352" s="15" t="s">
        <v>25</v>
      </c>
      <c r="C352" s="15" t="s">
        <v>627</v>
      </c>
      <c r="D352" s="15" t="s">
        <v>639</v>
      </c>
      <c r="F352" s="15">
        <v>32</v>
      </c>
      <c r="H352" s="15" t="s">
        <v>640</v>
      </c>
      <c r="I352" s="15" t="s">
        <v>641</v>
      </c>
      <c r="J352" s="15" t="s">
        <v>642</v>
      </c>
      <c r="K352" s="17">
        <v>43213</v>
      </c>
      <c r="L352" s="15">
        <v>0</v>
      </c>
      <c r="M352" s="15" t="s">
        <v>51</v>
      </c>
      <c r="O352" s="15">
        <f>SUM(P352:T352)</f>
        <v>0</v>
      </c>
      <c r="Q352" s="15">
        <v>0</v>
      </c>
    </row>
    <row r="353" spans="2:20" s="15" customFormat="1" ht="42.75" x14ac:dyDescent="0.2">
      <c r="B353" s="15" t="s">
        <v>25</v>
      </c>
      <c r="C353" s="15" t="s">
        <v>669</v>
      </c>
      <c r="D353" s="15" t="s">
        <v>684</v>
      </c>
      <c r="F353" s="15">
        <v>64</v>
      </c>
      <c r="H353" s="15" t="s">
        <v>640</v>
      </c>
      <c r="I353" s="15" t="s">
        <v>685</v>
      </c>
      <c r="J353" s="15" t="s">
        <v>686</v>
      </c>
      <c r="K353" s="17">
        <v>43229</v>
      </c>
      <c r="L353" s="15">
        <v>0</v>
      </c>
      <c r="M353" s="15" t="s">
        <v>51</v>
      </c>
      <c r="O353" s="15">
        <f>SUM(P353:T353)</f>
        <v>0</v>
      </c>
      <c r="Q353" s="15">
        <v>0</v>
      </c>
    </row>
    <row r="354" spans="2:20" s="15" customFormat="1" ht="28.5" x14ac:dyDescent="0.2">
      <c r="B354" s="15" t="s">
        <v>25</v>
      </c>
      <c r="C354" s="15" t="s">
        <v>669</v>
      </c>
      <c r="D354" s="15" t="s">
        <v>687</v>
      </c>
      <c r="F354" s="15">
        <v>143</v>
      </c>
      <c r="H354" s="15" t="s">
        <v>321</v>
      </c>
      <c r="I354" s="15" t="s">
        <v>688</v>
      </c>
      <c r="J354" s="15" t="s">
        <v>689</v>
      </c>
      <c r="K354" s="17">
        <v>43229</v>
      </c>
      <c r="L354" s="15">
        <v>0</v>
      </c>
      <c r="M354" s="15" t="s">
        <v>51</v>
      </c>
      <c r="O354" s="15">
        <f>SUM(P354:T354)</f>
        <v>0</v>
      </c>
      <c r="Q354" s="15">
        <v>0</v>
      </c>
    </row>
    <row r="355" spans="2:20" s="15" customFormat="1" ht="71.25" x14ac:dyDescent="0.2">
      <c r="B355" s="15" t="s">
        <v>25</v>
      </c>
      <c r="C355" s="15" t="s">
        <v>795</v>
      </c>
      <c r="D355" s="15" t="s">
        <v>802</v>
      </c>
      <c r="F355" s="15" t="s">
        <v>803</v>
      </c>
      <c r="H355" s="15" t="s">
        <v>640</v>
      </c>
      <c r="I355" s="15" t="s">
        <v>804</v>
      </c>
      <c r="J355" s="15" t="s">
        <v>805</v>
      </c>
      <c r="K355" s="17">
        <v>42928</v>
      </c>
      <c r="L355" s="15">
        <v>0</v>
      </c>
      <c r="M355" s="15" t="s">
        <v>51</v>
      </c>
      <c r="O355" s="15">
        <f>SUM(P355:T355)</f>
        <v>0</v>
      </c>
      <c r="Q355" s="15">
        <v>0</v>
      </c>
    </row>
    <row r="356" spans="2:20" s="15" customFormat="1" x14ac:dyDescent="0.2">
      <c r="B356" s="15" t="s">
        <v>25</v>
      </c>
      <c r="C356" s="15" t="s">
        <v>854</v>
      </c>
      <c r="D356" s="15" t="s">
        <v>873</v>
      </c>
      <c r="F356" s="15">
        <v>24</v>
      </c>
      <c r="H356" s="15" t="s">
        <v>874</v>
      </c>
      <c r="I356" s="15" t="s">
        <v>875</v>
      </c>
      <c r="J356" s="15" t="s">
        <v>876</v>
      </c>
      <c r="K356" s="17">
        <v>43360</v>
      </c>
      <c r="L356" s="15">
        <v>0</v>
      </c>
      <c r="M356" s="15" t="s">
        <v>51</v>
      </c>
      <c r="O356" s="15">
        <f>SUM(P356:T356)</f>
        <v>0</v>
      </c>
      <c r="Q356" s="15">
        <v>0</v>
      </c>
    </row>
    <row r="357" spans="2:20" s="15" customFormat="1" ht="28.5" x14ac:dyDescent="0.2">
      <c r="B357" s="15" t="s">
        <v>25</v>
      </c>
      <c r="C357" s="15" t="s">
        <v>351</v>
      </c>
      <c r="D357" s="15" t="s">
        <v>953</v>
      </c>
      <c r="F357" s="15">
        <v>1</v>
      </c>
      <c r="H357" s="15" t="s">
        <v>954</v>
      </c>
      <c r="I357" s="15" t="s">
        <v>955</v>
      </c>
      <c r="J357" s="15" t="s">
        <v>956</v>
      </c>
      <c r="K357" s="17">
        <v>43430</v>
      </c>
      <c r="L357" s="15">
        <v>0</v>
      </c>
      <c r="M357" s="15" t="s">
        <v>51</v>
      </c>
      <c r="O357" s="15">
        <f>SUM(P357:T357)</f>
        <v>0</v>
      </c>
      <c r="Q357" s="15">
        <v>0</v>
      </c>
    </row>
    <row r="358" spans="2:20" s="15" customFormat="1" ht="28.5" x14ac:dyDescent="0.2">
      <c r="B358" s="15" t="s">
        <v>25</v>
      </c>
      <c r="C358" s="15" t="s">
        <v>968</v>
      </c>
      <c r="D358" s="15" t="s">
        <v>969</v>
      </c>
      <c r="F358" s="15">
        <v>54</v>
      </c>
      <c r="H358" s="15" t="s">
        <v>640</v>
      </c>
      <c r="I358" s="15" t="s">
        <v>685</v>
      </c>
      <c r="J358" s="15" t="s">
        <v>970</v>
      </c>
      <c r="K358" s="17">
        <v>43440</v>
      </c>
      <c r="L358" s="15">
        <v>0</v>
      </c>
      <c r="M358" s="15" t="s">
        <v>51</v>
      </c>
      <c r="O358" s="15">
        <f>SUM(P358:T358)</f>
        <v>0</v>
      </c>
      <c r="Q358" s="15">
        <v>0</v>
      </c>
    </row>
    <row r="359" spans="2:20" s="15" customFormat="1" ht="28.5" x14ac:dyDescent="0.2">
      <c r="B359" s="15" t="s">
        <v>25</v>
      </c>
      <c r="C359" s="15" t="s">
        <v>1023</v>
      </c>
      <c r="D359" s="15" t="s">
        <v>1032</v>
      </c>
      <c r="F359" s="15">
        <v>79</v>
      </c>
      <c r="H359" s="15" t="s">
        <v>699</v>
      </c>
      <c r="I359" s="15" t="s">
        <v>1033</v>
      </c>
      <c r="J359" s="15" t="s">
        <v>1034</v>
      </c>
      <c r="K359" s="17">
        <v>43507</v>
      </c>
      <c r="L359" s="15">
        <v>0</v>
      </c>
      <c r="M359" s="15" t="s">
        <v>51</v>
      </c>
      <c r="O359" s="15">
        <f>SUM(P359:T359)</f>
        <v>0</v>
      </c>
      <c r="Q359" s="15">
        <v>0</v>
      </c>
    </row>
    <row r="360" spans="2:20" s="15" customFormat="1" ht="28.5" x14ac:dyDescent="0.2">
      <c r="B360" s="15" t="s">
        <v>25</v>
      </c>
      <c r="C360" s="15" t="s">
        <v>1161</v>
      </c>
      <c r="D360" s="15" t="s">
        <v>1162</v>
      </c>
      <c r="F360" s="15">
        <v>258</v>
      </c>
      <c r="H360" s="15" t="s">
        <v>259</v>
      </c>
      <c r="I360" s="15" t="s">
        <v>487</v>
      </c>
      <c r="J360" s="15" t="s">
        <v>1163</v>
      </c>
      <c r="K360" s="17">
        <v>43689</v>
      </c>
      <c r="L360" s="15">
        <v>0</v>
      </c>
      <c r="M360" s="15" t="s">
        <v>51</v>
      </c>
      <c r="O360" s="15">
        <f>SUM(P360:T360)</f>
        <v>0</v>
      </c>
      <c r="Q360" s="15">
        <v>0</v>
      </c>
    </row>
    <row r="361" spans="2:20" s="15" customFormat="1" ht="57" x14ac:dyDescent="0.2">
      <c r="B361" s="15" t="s">
        <v>25</v>
      </c>
      <c r="C361" s="15" t="s">
        <v>1161</v>
      </c>
      <c r="D361" s="15" t="s">
        <v>1164</v>
      </c>
      <c r="F361" s="15" t="s">
        <v>1165</v>
      </c>
      <c r="H361" s="15" t="s">
        <v>620</v>
      </c>
      <c r="I361" s="15" t="s">
        <v>621</v>
      </c>
      <c r="J361" s="15" t="s">
        <v>1166</v>
      </c>
      <c r="K361" s="17">
        <v>43697</v>
      </c>
      <c r="L361" s="15">
        <v>0</v>
      </c>
      <c r="M361" s="15" t="s">
        <v>51</v>
      </c>
      <c r="O361" s="15">
        <f>SUM(P361:T361)</f>
        <v>0</v>
      </c>
      <c r="Q361" s="15">
        <v>0</v>
      </c>
    </row>
    <row r="362" spans="2:20" s="34" customFormat="1" ht="28.5" x14ac:dyDescent="0.2">
      <c r="B362" s="15" t="s">
        <v>25</v>
      </c>
      <c r="C362" s="15" t="s">
        <v>1161</v>
      </c>
      <c r="D362" s="15" t="s">
        <v>1167</v>
      </c>
      <c r="E362" s="15"/>
      <c r="F362" s="15">
        <v>20</v>
      </c>
      <c r="G362" s="15"/>
      <c r="H362" s="15" t="s">
        <v>321</v>
      </c>
      <c r="I362" s="15" t="s">
        <v>846</v>
      </c>
      <c r="J362" s="15" t="s">
        <v>1168</v>
      </c>
      <c r="K362" s="17">
        <v>43697</v>
      </c>
      <c r="L362" s="15">
        <v>0</v>
      </c>
      <c r="M362" s="15" t="s">
        <v>51</v>
      </c>
      <c r="N362" s="15"/>
      <c r="O362" s="15">
        <f>SUM(P362:T362)</f>
        <v>0</v>
      </c>
      <c r="P362" s="15"/>
      <c r="Q362" s="15">
        <v>0</v>
      </c>
      <c r="R362" s="15"/>
      <c r="S362" s="15"/>
      <c r="T362" s="15"/>
    </row>
    <row r="363" spans="2:20" s="15" customFormat="1" ht="42.75" x14ac:dyDescent="0.2">
      <c r="B363" s="15" t="s">
        <v>25</v>
      </c>
      <c r="C363" s="15" t="s">
        <v>1173</v>
      </c>
      <c r="D363" s="15" t="s">
        <v>1180</v>
      </c>
      <c r="F363" s="15">
        <v>6</v>
      </c>
      <c r="H363" s="15" t="s">
        <v>1181</v>
      </c>
      <c r="I363" s="15" t="s">
        <v>1182</v>
      </c>
      <c r="J363" s="15" t="s">
        <v>1183</v>
      </c>
      <c r="K363" s="17">
        <v>43741</v>
      </c>
      <c r="L363" s="15">
        <v>0</v>
      </c>
      <c r="M363" s="15" t="s">
        <v>51</v>
      </c>
      <c r="O363" s="15">
        <f>SUM(P363:T363)</f>
        <v>0</v>
      </c>
      <c r="Q363" s="15">
        <v>0</v>
      </c>
    </row>
    <row r="364" spans="2:20" s="15" customFormat="1" ht="28.5" x14ac:dyDescent="0.2">
      <c r="B364" s="15" t="s">
        <v>25</v>
      </c>
      <c r="C364" s="15" t="s">
        <v>1222</v>
      </c>
      <c r="D364" s="15" t="s">
        <v>1230</v>
      </c>
      <c r="F364" s="15">
        <v>2</v>
      </c>
      <c r="G364" s="15" t="s">
        <v>411</v>
      </c>
      <c r="H364" s="15" t="s">
        <v>1231</v>
      </c>
      <c r="I364" s="15" t="s">
        <v>1232</v>
      </c>
      <c r="J364" s="15" t="s">
        <v>1233</v>
      </c>
      <c r="K364" s="17">
        <v>43802</v>
      </c>
      <c r="L364" s="15">
        <v>0</v>
      </c>
      <c r="M364" s="15" t="s">
        <v>51</v>
      </c>
      <c r="O364" s="15">
        <f>SUM(P364:T364)</f>
        <v>0</v>
      </c>
      <c r="Q364" s="15">
        <v>0</v>
      </c>
    </row>
    <row r="365" spans="2:20" s="15" customFormat="1" ht="28.5" x14ac:dyDescent="0.2">
      <c r="B365" s="15" t="s">
        <v>25</v>
      </c>
      <c r="C365" s="15" t="s">
        <v>1222</v>
      </c>
      <c r="D365" s="15" t="s">
        <v>1241</v>
      </c>
      <c r="F365" s="15">
        <v>119</v>
      </c>
      <c r="H365" s="15" t="s">
        <v>699</v>
      </c>
      <c r="I365" s="15" t="s">
        <v>1154</v>
      </c>
      <c r="J365" s="15" t="s">
        <v>1242</v>
      </c>
      <c r="K365" s="17">
        <v>43817</v>
      </c>
      <c r="L365" s="15">
        <v>0</v>
      </c>
      <c r="M365" s="15" t="s">
        <v>51</v>
      </c>
      <c r="O365" s="15">
        <f>SUM(P365:T365)</f>
        <v>0</v>
      </c>
      <c r="Q365" s="15">
        <v>0</v>
      </c>
    </row>
    <row r="366" spans="2:20" s="15" customFormat="1" x14ac:dyDescent="0.2">
      <c r="B366" s="15" t="s">
        <v>25</v>
      </c>
      <c r="C366" s="15" t="s">
        <v>339</v>
      </c>
      <c r="D366" s="15" t="s">
        <v>1316</v>
      </c>
      <c r="F366" s="15">
        <v>10</v>
      </c>
      <c r="H366" s="15" t="s">
        <v>1317</v>
      </c>
      <c r="I366" s="15" t="s">
        <v>1318</v>
      </c>
      <c r="J366" s="15" t="s">
        <v>1319</v>
      </c>
      <c r="K366" s="17">
        <v>40485</v>
      </c>
      <c r="L366" s="15">
        <f>SUM(P366:U366)</f>
        <v>0</v>
      </c>
      <c r="M366" s="15" t="s">
        <v>51</v>
      </c>
      <c r="O366" s="15">
        <f>SUM(P366:T366)</f>
        <v>0</v>
      </c>
      <c r="P366" s="15">
        <v>0</v>
      </c>
    </row>
    <row r="367" spans="2:20" s="15" customFormat="1" x14ac:dyDescent="0.2">
      <c r="B367" s="15" t="s">
        <v>25</v>
      </c>
      <c r="C367" s="15" t="s">
        <v>339</v>
      </c>
      <c r="D367" s="15" t="s">
        <v>1320</v>
      </c>
      <c r="F367" s="15">
        <v>109</v>
      </c>
      <c r="H367" s="15" t="s">
        <v>699</v>
      </c>
      <c r="I367" s="15" t="s">
        <v>1154</v>
      </c>
      <c r="J367" s="15" t="s">
        <v>1321</v>
      </c>
      <c r="K367" s="17">
        <v>41590</v>
      </c>
      <c r="L367" s="15">
        <v>0</v>
      </c>
      <c r="M367" s="15" t="s">
        <v>51</v>
      </c>
      <c r="O367" s="15">
        <f>SUM(P367:T367)</f>
        <v>0</v>
      </c>
      <c r="P367" s="15">
        <v>0</v>
      </c>
    </row>
    <row r="368" spans="2:20" s="15" customFormat="1" ht="28.5" x14ac:dyDescent="0.2">
      <c r="B368" s="15" t="s">
        <v>25</v>
      </c>
      <c r="C368" s="15" t="s">
        <v>339</v>
      </c>
      <c r="D368" s="15" t="s">
        <v>1322</v>
      </c>
      <c r="F368" s="15">
        <v>106</v>
      </c>
      <c r="H368" s="15" t="s">
        <v>699</v>
      </c>
      <c r="I368" s="15" t="s">
        <v>1323</v>
      </c>
      <c r="J368" s="15" t="s">
        <v>1324</v>
      </c>
      <c r="K368" s="17">
        <v>42068</v>
      </c>
      <c r="L368" s="15">
        <v>0</v>
      </c>
      <c r="M368" s="15" t="s">
        <v>51</v>
      </c>
      <c r="O368" s="15">
        <f>SUM(P368:T368)</f>
        <v>0</v>
      </c>
      <c r="P368" s="15">
        <v>0</v>
      </c>
    </row>
    <row r="369" spans="2:18" s="15" customFormat="1" ht="28.5" x14ac:dyDescent="0.2">
      <c r="B369" s="15" t="s">
        <v>25</v>
      </c>
      <c r="C369" s="15" t="s">
        <v>339</v>
      </c>
      <c r="D369" s="15" t="s">
        <v>1325</v>
      </c>
      <c r="F369" s="15">
        <v>11</v>
      </c>
      <c r="H369" s="15" t="s">
        <v>1326</v>
      </c>
      <c r="I369" s="15" t="s">
        <v>1327</v>
      </c>
      <c r="J369" s="15" t="s">
        <v>1328</v>
      </c>
      <c r="K369" s="17">
        <v>42300</v>
      </c>
      <c r="L369" s="15">
        <v>0</v>
      </c>
      <c r="M369" s="15" t="s">
        <v>51</v>
      </c>
      <c r="O369" s="15">
        <f>SUM(P369:T369)</f>
        <v>0</v>
      </c>
      <c r="P369" s="15">
        <v>0</v>
      </c>
    </row>
    <row r="370" spans="2:18" s="15" customFormat="1" ht="28.5" x14ac:dyDescent="0.2">
      <c r="B370" s="15" t="s">
        <v>25</v>
      </c>
      <c r="C370" s="15" t="s">
        <v>339</v>
      </c>
      <c r="D370" s="15" t="s">
        <v>1329</v>
      </c>
      <c r="F370" s="15">
        <v>110</v>
      </c>
      <c r="H370" s="15" t="s">
        <v>1330</v>
      </c>
      <c r="I370" s="15" t="s">
        <v>1331</v>
      </c>
      <c r="J370" s="15" t="s">
        <v>1332</v>
      </c>
      <c r="K370" s="17">
        <v>42627</v>
      </c>
      <c r="L370" s="15">
        <v>0</v>
      </c>
      <c r="M370" s="15" t="s">
        <v>51</v>
      </c>
      <c r="O370" s="15">
        <f>SUM(P370:T370)</f>
        <v>0</v>
      </c>
      <c r="P370" s="15">
        <v>0</v>
      </c>
    </row>
    <row r="371" spans="2:18" s="15" customFormat="1" x14ac:dyDescent="0.2">
      <c r="B371" s="15" t="s">
        <v>25</v>
      </c>
      <c r="C371" s="15" t="s">
        <v>339</v>
      </c>
      <c r="D371" s="15" t="s">
        <v>1333</v>
      </c>
      <c r="F371" s="15">
        <v>6</v>
      </c>
      <c r="H371" s="15" t="s">
        <v>1334</v>
      </c>
      <c r="I371" s="15" t="s">
        <v>1335</v>
      </c>
      <c r="J371" s="15" t="s">
        <v>1336</v>
      </c>
      <c r="K371" s="17">
        <v>42697</v>
      </c>
      <c r="L371" s="15">
        <v>0</v>
      </c>
      <c r="M371" s="15" t="s">
        <v>51</v>
      </c>
      <c r="O371" s="15">
        <f>SUM(P371:T371)</f>
        <v>0</v>
      </c>
      <c r="P371" s="15">
        <v>0</v>
      </c>
    </row>
    <row r="372" spans="2:18" s="15" customFormat="1" ht="28.5" x14ac:dyDescent="0.2">
      <c r="B372" s="15" t="s">
        <v>25</v>
      </c>
      <c r="C372" s="15" t="s">
        <v>339</v>
      </c>
      <c r="D372" s="15" t="s">
        <v>1337</v>
      </c>
      <c r="F372" s="15">
        <v>20</v>
      </c>
      <c r="H372" s="15" t="s">
        <v>1338</v>
      </c>
      <c r="I372" s="15" t="s">
        <v>1339</v>
      </c>
      <c r="J372" s="15" t="s">
        <v>1340</v>
      </c>
      <c r="K372" s="17">
        <v>42704</v>
      </c>
      <c r="L372" s="15">
        <v>0</v>
      </c>
      <c r="M372" s="15" t="s">
        <v>51</v>
      </c>
      <c r="O372" s="15">
        <f>SUM(P372:T372)</f>
        <v>0</v>
      </c>
      <c r="P372" s="15">
        <v>0</v>
      </c>
    </row>
    <row r="373" spans="2:18" s="15" customFormat="1" ht="128.25" x14ac:dyDescent="0.2">
      <c r="B373" s="15" t="s">
        <v>25</v>
      </c>
      <c r="C373" s="15" t="s">
        <v>339</v>
      </c>
      <c r="D373" s="15" t="s">
        <v>1347</v>
      </c>
      <c r="F373" s="15">
        <v>287</v>
      </c>
      <c r="H373" s="15" t="s">
        <v>201</v>
      </c>
      <c r="I373" s="15" t="s">
        <v>1348</v>
      </c>
      <c r="J373" s="15" t="s">
        <v>1349</v>
      </c>
      <c r="K373" s="17">
        <v>42976</v>
      </c>
      <c r="L373" s="15">
        <v>0</v>
      </c>
      <c r="M373" s="15" t="s">
        <v>51</v>
      </c>
      <c r="O373" s="15">
        <f>SUM(P373:T373)</f>
        <v>0</v>
      </c>
      <c r="P373" s="15">
        <v>0</v>
      </c>
    </row>
    <row r="374" spans="2:18" s="15" customFormat="1" ht="57" x14ac:dyDescent="0.2">
      <c r="B374" s="15" t="s">
        <v>25</v>
      </c>
      <c r="C374" s="15" t="s">
        <v>339</v>
      </c>
      <c r="D374" s="15" t="s">
        <v>1350</v>
      </c>
      <c r="F374" s="15">
        <v>9</v>
      </c>
      <c r="H374" s="15" t="s">
        <v>1351</v>
      </c>
      <c r="I374" s="15" t="s">
        <v>1352</v>
      </c>
      <c r="J374" s="15" t="s">
        <v>1353</v>
      </c>
      <c r="K374" s="17">
        <v>43075</v>
      </c>
      <c r="L374" s="15">
        <v>0</v>
      </c>
      <c r="M374" s="15" t="s">
        <v>51</v>
      </c>
      <c r="O374" s="15">
        <f>SUM(P374:T374)</f>
        <v>0</v>
      </c>
      <c r="P374" s="15">
        <v>0</v>
      </c>
    </row>
    <row r="375" spans="2:18" s="15" customFormat="1" ht="28.5" x14ac:dyDescent="0.2">
      <c r="B375" s="15" t="s">
        <v>25</v>
      </c>
      <c r="C375" s="15" t="s">
        <v>339</v>
      </c>
      <c r="D375" s="15" t="s">
        <v>1363</v>
      </c>
      <c r="F375" s="15">
        <v>11</v>
      </c>
      <c r="H375" s="15" t="s">
        <v>1364</v>
      </c>
      <c r="I375" s="15" t="s">
        <v>1365</v>
      </c>
      <c r="J375" s="15" t="s">
        <v>1366</v>
      </c>
      <c r="K375" s="17">
        <v>43201</v>
      </c>
      <c r="L375" s="15">
        <v>0</v>
      </c>
      <c r="M375" s="15" t="s">
        <v>51</v>
      </c>
      <c r="O375" s="15">
        <f>SUM(P375:T375)</f>
        <v>0</v>
      </c>
      <c r="P375" s="15">
        <v>0</v>
      </c>
    </row>
    <row r="376" spans="2:18" s="15" customFormat="1" ht="28.5" x14ac:dyDescent="0.2">
      <c r="B376" s="15" t="s">
        <v>25</v>
      </c>
      <c r="C376" s="15" t="s">
        <v>339</v>
      </c>
      <c r="D376" s="15" t="s">
        <v>1378</v>
      </c>
      <c r="F376" s="15">
        <v>2</v>
      </c>
      <c r="H376" s="15" t="s">
        <v>557</v>
      </c>
      <c r="I376" s="15" t="s">
        <v>1379</v>
      </c>
      <c r="J376" s="15" t="s">
        <v>1380</v>
      </c>
      <c r="K376" s="17">
        <v>43252</v>
      </c>
      <c r="L376" s="15">
        <v>0</v>
      </c>
      <c r="M376" s="15" t="s">
        <v>51</v>
      </c>
      <c r="O376" s="15">
        <f>SUM(P376:T376)</f>
        <v>0</v>
      </c>
      <c r="P376" s="15">
        <v>0</v>
      </c>
    </row>
    <row r="377" spans="2:18" s="15" customFormat="1" ht="28.5" x14ac:dyDescent="0.2">
      <c r="B377" s="15" t="s">
        <v>25</v>
      </c>
      <c r="C377" s="15" t="s">
        <v>339</v>
      </c>
      <c r="D377" s="15" t="s">
        <v>1381</v>
      </c>
      <c r="F377" s="15">
        <v>121</v>
      </c>
      <c r="H377" s="15" t="s">
        <v>321</v>
      </c>
      <c r="I377" s="15" t="s">
        <v>688</v>
      </c>
      <c r="J377" s="15" t="s">
        <v>1382</v>
      </c>
      <c r="K377" s="17">
        <v>43272</v>
      </c>
      <c r="L377" s="15">
        <v>0</v>
      </c>
      <c r="M377" s="15" t="s">
        <v>51</v>
      </c>
      <c r="O377" s="15">
        <f>SUM(P377:T377)</f>
        <v>0</v>
      </c>
      <c r="P377" s="15">
        <v>0</v>
      </c>
    </row>
    <row r="378" spans="2:18" s="15" customFormat="1" ht="28.5" x14ac:dyDescent="0.2">
      <c r="B378" s="15" t="s">
        <v>25</v>
      </c>
      <c r="C378" s="15" t="s">
        <v>339</v>
      </c>
      <c r="D378" s="15" t="s">
        <v>1383</v>
      </c>
      <c r="F378" s="15">
        <v>2</v>
      </c>
      <c r="H378" s="15" t="s">
        <v>1384</v>
      </c>
      <c r="I378" s="15" t="s">
        <v>1385</v>
      </c>
      <c r="J378" s="15" t="s">
        <v>1386</v>
      </c>
      <c r="K378" s="17">
        <v>43356</v>
      </c>
      <c r="L378" s="15">
        <v>0</v>
      </c>
      <c r="M378" s="15" t="s">
        <v>51</v>
      </c>
      <c r="O378" s="15">
        <f>SUM(P378:T378)</f>
        <v>0</v>
      </c>
      <c r="P378" s="15">
        <v>0</v>
      </c>
    </row>
    <row r="379" spans="2:18" s="15" customFormat="1" ht="57" x14ac:dyDescent="0.2">
      <c r="B379" s="15" t="s">
        <v>25</v>
      </c>
      <c r="C379" s="15" t="s">
        <v>1375</v>
      </c>
      <c r="D379" s="15" t="s">
        <v>1397</v>
      </c>
      <c r="F379" s="15">
        <v>14</v>
      </c>
      <c r="H379" s="15" t="s">
        <v>1398</v>
      </c>
      <c r="I379" s="15" t="s">
        <v>211</v>
      </c>
      <c r="J379" s="15" t="s">
        <v>1399</v>
      </c>
      <c r="K379" s="17">
        <v>43896</v>
      </c>
      <c r="L379" s="15">
        <v>0</v>
      </c>
      <c r="M379" s="15" t="s">
        <v>51</v>
      </c>
      <c r="O379" s="15">
        <f>SUM(P379:T379)</f>
        <v>0</v>
      </c>
      <c r="Q379" s="15">
        <v>0</v>
      </c>
    </row>
    <row r="380" spans="2:18" s="15" customFormat="1" ht="28.5" x14ac:dyDescent="0.2">
      <c r="B380" s="15" t="s">
        <v>25</v>
      </c>
      <c r="C380" s="15" t="s">
        <v>339</v>
      </c>
      <c r="D380" s="15" t="s">
        <v>1400</v>
      </c>
      <c r="F380" s="15">
        <v>11</v>
      </c>
      <c r="H380" s="15" t="s">
        <v>1334</v>
      </c>
      <c r="I380" s="15" t="s">
        <v>1335</v>
      </c>
      <c r="J380" s="15" t="s">
        <v>1401</v>
      </c>
      <c r="K380" s="17">
        <v>43578</v>
      </c>
      <c r="L380" s="15">
        <v>0</v>
      </c>
      <c r="M380" s="15" t="s">
        <v>51</v>
      </c>
      <c r="O380" s="15">
        <f>SUM(P380:T380)</f>
        <v>0</v>
      </c>
      <c r="P380" s="15">
        <v>0</v>
      </c>
    </row>
    <row r="381" spans="2:18" s="15" customFormat="1" ht="42.75" x14ac:dyDescent="0.2">
      <c r="B381" s="15" t="s">
        <v>25</v>
      </c>
      <c r="C381" s="15" t="s">
        <v>313</v>
      </c>
      <c r="D381" s="15" t="s">
        <v>1484</v>
      </c>
      <c r="F381" s="15">
        <v>28</v>
      </c>
      <c r="H381" s="15" t="s">
        <v>1485</v>
      </c>
      <c r="I381" s="15" t="s">
        <v>1486</v>
      </c>
      <c r="J381" s="15" t="s">
        <v>1487</v>
      </c>
      <c r="K381" s="17">
        <v>43966</v>
      </c>
      <c r="L381" s="15">
        <v>0</v>
      </c>
      <c r="M381" s="15" t="s">
        <v>51</v>
      </c>
      <c r="O381" s="15">
        <f>SUM(P381:T381)</f>
        <v>0</v>
      </c>
      <c r="Q381" s="15">
        <v>0</v>
      </c>
    </row>
    <row r="382" spans="2:18" s="15" customFormat="1" x14ac:dyDescent="0.2">
      <c r="B382" s="15" t="s">
        <v>25</v>
      </c>
      <c r="C382" s="15" t="s">
        <v>1243</v>
      </c>
      <c r="D382" s="15" t="s">
        <v>1269</v>
      </c>
      <c r="F382" s="15">
        <v>53</v>
      </c>
      <c r="H382" s="15" t="s">
        <v>838</v>
      </c>
      <c r="I382" s="15" t="s">
        <v>1270</v>
      </c>
      <c r="J382" s="15" t="s">
        <v>1271</v>
      </c>
      <c r="K382" s="17">
        <v>43845</v>
      </c>
      <c r="L382" s="15">
        <v>-1</v>
      </c>
      <c r="M382" s="15" t="s">
        <v>51</v>
      </c>
      <c r="O382" s="15">
        <f>SUM(P382:T382)</f>
        <v>-1</v>
      </c>
      <c r="R382" s="15">
        <v>-1</v>
      </c>
    </row>
    <row r="383" spans="2:18" s="15" customFormat="1" x14ac:dyDescent="0.2">
      <c r="B383" s="15" t="s">
        <v>25</v>
      </c>
      <c r="C383" s="15" t="s">
        <v>1292</v>
      </c>
      <c r="D383" s="15" t="s">
        <v>1304</v>
      </c>
      <c r="F383" s="15">
        <v>47</v>
      </c>
      <c r="H383" s="15" t="s">
        <v>1305</v>
      </c>
      <c r="I383" s="15" t="s">
        <v>1306</v>
      </c>
      <c r="J383" s="15" t="s">
        <v>1307</v>
      </c>
      <c r="K383" s="17">
        <v>43879</v>
      </c>
      <c r="L383" s="15">
        <v>-1</v>
      </c>
      <c r="M383" s="15" t="s">
        <v>51</v>
      </c>
      <c r="O383" s="15">
        <f>SUM(P383:T383)</f>
        <v>-1</v>
      </c>
      <c r="R383" s="15">
        <v>-1</v>
      </c>
    </row>
    <row r="384" spans="2:18" s="15" customFormat="1" ht="71.25" x14ac:dyDescent="0.2">
      <c r="B384" s="15" t="s">
        <v>25</v>
      </c>
      <c r="C384" s="15" t="s">
        <v>364</v>
      </c>
      <c r="D384" s="15" t="s">
        <v>1455</v>
      </c>
      <c r="F384" s="15">
        <v>23</v>
      </c>
      <c r="H384" s="15" t="s">
        <v>1456</v>
      </c>
      <c r="I384" s="15" t="s">
        <v>1457</v>
      </c>
      <c r="J384" s="15" t="s">
        <v>1458</v>
      </c>
      <c r="K384" s="17">
        <v>43942</v>
      </c>
      <c r="L384" s="15">
        <v>-1</v>
      </c>
      <c r="M384" s="15" t="s">
        <v>51</v>
      </c>
      <c r="O384" s="15">
        <f>SUM(P384:T384)</f>
        <v>-1</v>
      </c>
      <c r="R384" s="15">
        <v>-1</v>
      </c>
    </row>
    <row r="385" spans="2:19" s="15" customFormat="1" ht="28.5" x14ac:dyDescent="0.2">
      <c r="B385" s="15" t="s">
        <v>25</v>
      </c>
      <c r="C385" s="15" t="s">
        <v>409</v>
      </c>
      <c r="D385" s="15" t="s">
        <v>1494</v>
      </c>
      <c r="F385" s="15">
        <v>83</v>
      </c>
      <c r="H385" s="15" t="s">
        <v>1495</v>
      </c>
      <c r="I385" s="15" t="s">
        <v>1496</v>
      </c>
      <c r="J385" s="15" t="s">
        <v>1497</v>
      </c>
      <c r="K385" s="17">
        <v>43983</v>
      </c>
      <c r="L385" s="15">
        <v>-1</v>
      </c>
      <c r="M385" s="15" t="s">
        <v>51</v>
      </c>
      <c r="O385" s="15">
        <f>SUM(P385:T385)</f>
        <v>-1</v>
      </c>
      <c r="R385" s="15">
        <v>-1</v>
      </c>
    </row>
    <row r="386" spans="2:19" s="15" customFormat="1" ht="28.5" x14ac:dyDescent="0.2">
      <c r="B386" s="15" t="s">
        <v>25</v>
      </c>
      <c r="C386" s="15" t="s">
        <v>627</v>
      </c>
      <c r="D386" s="15" t="s">
        <v>628</v>
      </c>
      <c r="F386" s="15">
        <v>25</v>
      </c>
      <c r="H386" s="15" t="s">
        <v>629</v>
      </c>
      <c r="I386" s="15" t="s">
        <v>630</v>
      </c>
      <c r="J386" s="15" t="s">
        <v>631</v>
      </c>
      <c r="K386" s="17">
        <v>43199</v>
      </c>
      <c r="L386" s="15">
        <v>-1</v>
      </c>
      <c r="M386" s="15" t="s">
        <v>51</v>
      </c>
      <c r="O386" s="15">
        <f>SUM(P386:T386)</f>
        <v>-1</v>
      </c>
      <c r="P386" s="15">
        <v>-1</v>
      </c>
    </row>
    <row r="387" spans="2:19" s="15" customFormat="1" x14ac:dyDescent="0.2">
      <c r="B387" s="15" t="s">
        <v>25</v>
      </c>
      <c r="C387" s="15" t="s">
        <v>356</v>
      </c>
      <c r="D387" s="15" t="s">
        <v>1129</v>
      </c>
      <c r="F387" s="15">
        <v>15</v>
      </c>
      <c r="H387" s="17" t="s">
        <v>1130</v>
      </c>
      <c r="I387" s="15" t="s">
        <v>1131</v>
      </c>
      <c r="J387" s="15" t="s">
        <v>1132</v>
      </c>
      <c r="K387" s="17">
        <v>43605</v>
      </c>
      <c r="L387" s="15">
        <v>-1</v>
      </c>
      <c r="M387" s="15" t="s">
        <v>51</v>
      </c>
      <c r="O387" s="15">
        <f>SUM(P387:T387)</f>
        <v>-1</v>
      </c>
      <c r="Q387" s="15">
        <v>-1</v>
      </c>
    </row>
    <row r="388" spans="2:19" s="15" customFormat="1" ht="28.5" x14ac:dyDescent="0.2">
      <c r="B388" s="15" t="s">
        <v>25</v>
      </c>
      <c r="C388" s="15" t="s">
        <v>1141</v>
      </c>
      <c r="D388" s="15" t="s">
        <v>1153</v>
      </c>
      <c r="F388" s="15">
        <v>119</v>
      </c>
      <c r="H388" s="17" t="s">
        <v>699</v>
      </c>
      <c r="I388" s="15" t="s">
        <v>1154</v>
      </c>
      <c r="J388" s="15" t="s">
        <v>1155</v>
      </c>
      <c r="K388" s="17">
        <v>43642</v>
      </c>
      <c r="L388" s="15">
        <v>-1</v>
      </c>
      <c r="M388" s="15" t="s">
        <v>51</v>
      </c>
      <c r="O388" s="15">
        <f>SUM(P388:T388)</f>
        <v>-1</v>
      </c>
      <c r="Q388" s="15">
        <v>-1</v>
      </c>
    </row>
    <row r="389" spans="2:19" s="15" customFormat="1" ht="28.5" x14ac:dyDescent="0.2">
      <c r="B389" s="15" t="s">
        <v>25</v>
      </c>
      <c r="C389" s="15" t="s">
        <v>1292</v>
      </c>
      <c r="D389" s="15" t="s">
        <v>1293</v>
      </c>
      <c r="F389" s="15">
        <v>57</v>
      </c>
      <c r="H389" s="15" t="s">
        <v>1294</v>
      </c>
      <c r="I389" s="15" t="s">
        <v>1295</v>
      </c>
      <c r="J389" s="15" t="s">
        <v>1296</v>
      </c>
      <c r="K389" s="17">
        <v>43864</v>
      </c>
      <c r="L389" s="15">
        <v>-1</v>
      </c>
      <c r="M389" s="15" t="s">
        <v>51</v>
      </c>
      <c r="O389" s="15">
        <f>SUM(P389:T389)</f>
        <v>-1</v>
      </c>
      <c r="Q389" s="15">
        <v>-1</v>
      </c>
    </row>
    <row r="390" spans="2:19" s="15" customFormat="1" ht="28.5" x14ac:dyDescent="0.2">
      <c r="B390" s="15" t="s">
        <v>25</v>
      </c>
      <c r="C390" s="15" t="s">
        <v>339</v>
      </c>
      <c r="D390" s="15" t="s">
        <v>1440</v>
      </c>
      <c r="F390" s="15">
        <v>62</v>
      </c>
      <c r="G390" s="15" t="s">
        <v>1441</v>
      </c>
      <c r="H390" s="15" t="s">
        <v>1076</v>
      </c>
      <c r="I390" s="15" t="s">
        <v>1442</v>
      </c>
      <c r="J390" s="15" t="s">
        <v>1443</v>
      </c>
      <c r="K390" s="17">
        <v>43221</v>
      </c>
      <c r="L390" s="15">
        <v>-1</v>
      </c>
      <c r="M390" s="15" t="s">
        <v>51</v>
      </c>
      <c r="O390" s="15">
        <f>SUM(P390:T390)</f>
        <v>-1</v>
      </c>
      <c r="P390" s="15">
        <v>-1</v>
      </c>
    </row>
    <row r="391" spans="2:19" s="15" customFormat="1" ht="57" x14ac:dyDescent="0.2">
      <c r="B391" s="15" t="s">
        <v>25</v>
      </c>
      <c r="C391" s="15" t="s">
        <v>100</v>
      </c>
      <c r="D391" s="15" t="s">
        <v>1444</v>
      </c>
      <c r="F391" s="15">
        <v>40</v>
      </c>
      <c r="H391" s="15" t="s">
        <v>1445</v>
      </c>
      <c r="I391" s="15" t="s">
        <v>1446</v>
      </c>
      <c r="J391" s="15" t="s">
        <v>1447</v>
      </c>
      <c r="K391" s="17">
        <v>43347</v>
      </c>
      <c r="L391" s="15">
        <v>-1</v>
      </c>
      <c r="M391" s="15" t="s">
        <v>51</v>
      </c>
      <c r="O391" s="15">
        <f>SUM(P391:T391)</f>
        <v>-1</v>
      </c>
      <c r="P391" s="15">
        <v>-1</v>
      </c>
    </row>
    <row r="392" spans="2:19" s="15" customFormat="1" ht="71.25" x14ac:dyDescent="0.2">
      <c r="B392" s="15" t="s">
        <v>25</v>
      </c>
      <c r="C392" s="15" t="s">
        <v>1435</v>
      </c>
      <c r="D392" s="15" t="s">
        <v>1519</v>
      </c>
      <c r="F392" s="15">
        <v>2</v>
      </c>
      <c r="H392" s="15" t="s">
        <v>174</v>
      </c>
      <c r="I392" s="15" t="s">
        <v>1520</v>
      </c>
      <c r="J392" s="15" t="s">
        <v>1521</v>
      </c>
      <c r="K392" s="17">
        <v>43053</v>
      </c>
      <c r="L392" s="15">
        <v>-1</v>
      </c>
      <c r="M392" s="15" t="s">
        <v>51</v>
      </c>
      <c r="O392" s="15">
        <f>SUM(P392:T392)</f>
        <v>-1</v>
      </c>
      <c r="P392" s="15">
        <v>-1</v>
      </c>
    </row>
    <row r="393" spans="2:19" s="15" customFormat="1" ht="99.75" x14ac:dyDescent="0.2">
      <c r="B393" s="15" t="s">
        <v>25</v>
      </c>
      <c r="C393" s="15" t="s">
        <v>627</v>
      </c>
      <c r="D393" s="15" t="s">
        <v>655</v>
      </c>
      <c r="F393" s="15" t="s">
        <v>656</v>
      </c>
      <c r="H393" s="15" t="s">
        <v>657</v>
      </c>
      <c r="I393" s="15" t="s">
        <v>658</v>
      </c>
      <c r="J393" s="15" t="s">
        <v>659</v>
      </c>
      <c r="K393" s="17">
        <v>43217</v>
      </c>
      <c r="L393" s="15">
        <v>-2</v>
      </c>
      <c r="M393" s="15" t="s">
        <v>51</v>
      </c>
      <c r="O393" s="15">
        <f>SUM(P393:T393)</f>
        <v>-2</v>
      </c>
      <c r="P393" s="15">
        <v>-2</v>
      </c>
    </row>
    <row r="394" spans="2:19" s="15" customFormat="1" ht="57" x14ac:dyDescent="0.2">
      <c r="B394" s="15" t="s">
        <v>25</v>
      </c>
      <c r="C394" s="15" t="s">
        <v>356</v>
      </c>
      <c r="D394" s="15" t="s">
        <v>1133</v>
      </c>
      <c r="E394" s="15" t="s">
        <v>1134</v>
      </c>
      <c r="F394" s="15">
        <v>65</v>
      </c>
      <c r="H394" s="15" t="s">
        <v>1135</v>
      </c>
      <c r="I394" s="15" t="s">
        <v>1136</v>
      </c>
      <c r="J394" s="15" t="s">
        <v>1137</v>
      </c>
      <c r="K394" s="17">
        <v>43620</v>
      </c>
      <c r="L394" s="15">
        <v>-2</v>
      </c>
      <c r="M394" s="15" t="s">
        <v>51</v>
      </c>
      <c r="O394" s="15">
        <f>SUM(P394:T394)</f>
        <v>-2</v>
      </c>
      <c r="Q394" s="15">
        <v>-2</v>
      </c>
    </row>
    <row r="395" spans="2:19" s="15" customFormat="1" ht="42.75" x14ac:dyDescent="0.2">
      <c r="B395" s="15" t="s">
        <v>25</v>
      </c>
      <c r="C395" s="15" t="s">
        <v>1141</v>
      </c>
      <c r="D395" s="15" t="s">
        <v>1146</v>
      </c>
      <c r="E395" s="15" t="s">
        <v>1147</v>
      </c>
      <c r="F395" s="15">
        <v>34</v>
      </c>
      <c r="H395" s="15" t="s">
        <v>1148</v>
      </c>
      <c r="I395" s="15" t="s">
        <v>1149</v>
      </c>
      <c r="J395" s="15" t="s">
        <v>1150</v>
      </c>
      <c r="K395" s="17">
        <v>43635</v>
      </c>
      <c r="L395" s="15">
        <v>-2</v>
      </c>
      <c r="M395" s="15" t="s">
        <v>51</v>
      </c>
      <c r="O395" s="15">
        <f>SUM(P395:T395)</f>
        <v>-2</v>
      </c>
      <c r="Q395" s="15">
        <v>-2</v>
      </c>
    </row>
    <row r="396" spans="2:19" s="15" customFormat="1" ht="71.25" x14ac:dyDescent="0.2">
      <c r="B396" s="15" t="s">
        <v>25</v>
      </c>
      <c r="C396" s="15" t="s">
        <v>1640</v>
      </c>
      <c r="D396" s="15" t="s">
        <v>1641</v>
      </c>
      <c r="F396" s="15" t="s">
        <v>1642</v>
      </c>
      <c r="H396" s="15" t="s">
        <v>1643</v>
      </c>
      <c r="I396" s="15" t="s">
        <v>1644</v>
      </c>
      <c r="J396" s="15" t="s">
        <v>1645</v>
      </c>
      <c r="K396" s="17">
        <v>42991</v>
      </c>
      <c r="L396" s="15">
        <v>-2</v>
      </c>
      <c r="M396" s="15" t="s">
        <v>51</v>
      </c>
      <c r="O396" s="15">
        <f>SUM(P396:T396)</f>
        <v>-2</v>
      </c>
      <c r="P396" s="15">
        <v>-2</v>
      </c>
    </row>
    <row r="397" spans="2:19" s="15" customFormat="1" ht="71.25" x14ac:dyDescent="0.2">
      <c r="B397" s="15" t="s">
        <v>25</v>
      </c>
      <c r="C397" s="15" t="s">
        <v>795</v>
      </c>
      <c r="D397" s="15" t="s">
        <v>806</v>
      </c>
      <c r="F397" s="15">
        <v>8</v>
      </c>
      <c r="H397" s="15" t="s">
        <v>509</v>
      </c>
      <c r="I397" s="15" t="s">
        <v>807</v>
      </c>
      <c r="J397" s="15" t="s">
        <v>808</v>
      </c>
      <c r="K397" s="17">
        <v>42937</v>
      </c>
      <c r="L397" s="15">
        <v>-3</v>
      </c>
      <c r="M397" s="15" t="s">
        <v>51</v>
      </c>
      <c r="O397" s="15">
        <f>SUM(P397:T397)</f>
        <v>-3</v>
      </c>
      <c r="P397" s="15">
        <v>-3</v>
      </c>
    </row>
    <row r="398" spans="2:19" s="15" customFormat="1" ht="57" x14ac:dyDescent="0.2">
      <c r="B398" s="15" t="s">
        <v>25</v>
      </c>
      <c r="C398" s="15" t="s">
        <v>339</v>
      </c>
      <c r="D398" s="15" t="s">
        <v>1492</v>
      </c>
      <c r="F398" s="15">
        <v>9</v>
      </c>
      <c r="H398" s="15" t="s">
        <v>278</v>
      </c>
      <c r="I398" s="15" t="s">
        <v>279</v>
      </c>
      <c r="J398" s="15" t="s">
        <v>1493</v>
      </c>
      <c r="K398" s="17">
        <v>43473</v>
      </c>
      <c r="L398" s="15">
        <v>-4</v>
      </c>
      <c r="M398" s="15" t="s">
        <v>51</v>
      </c>
      <c r="O398" s="15">
        <f>SUM(P398:T398)</f>
        <v>-4</v>
      </c>
      <c r="P398" s="15">
        <v>-4</v>
      </c>
    </row>
    <row r="399" spans="2:19" s="15" customFormat="1" ht="28.5" x14ac:dyDescent="0.2">
      <c r="B399" s="15" t="s">
        <v>25</v>
      </c>
      <c r="C399" s="15" t="s">
        <v>1099</v>
      </c>
      <c r="D399" s="15" t="s">
        <v>1112</v>
      </c>
      <c r="E399" s="15" t="s">
        <v>1113</v>
      </c>
      <c r="J399" s="15" t="s">
        <v>1111</v>
      </c>
      <c r="K399" s="17">
        <v>43584</v>
      </c>
      <c r="L399" s="15">
        <v>-97</v>
      </c>
      <c r="M399" s="15" t="s">
        <v>32</v>
      </c>
      <c r="N399" s="15">
        <v>3.02</v>
      </c>
      <c r="O399" s="15">
        <f>SUM(P399:T399)</f>
        <v>-97</v>
      </c>
      <c r="Q399" s="15">
        <v>-32</v>
      </c>
      <c r="R399" s="15">
        <v>-32</v>
      </c>
      <c r="S399" s="15">
        <v>-33</v>
      </c>
    </row>
    <row r="400" spans="2:19" s="15" customFormat="1" ht="28.5" x14ac:dyDescent="0.2">
      <c r="B400" s="15" t="s">
        <v>25</v>
      </c>
      <c r="C400" s="15" t="s">
        <v>1099</v>
      </c>
      <c r="D400" s="15" t="s">
        <v>120</v>
      </c>
      <c r="E400" s="15" t="s">
        <v>121</v>
      </c>
      <c r="I400" s="15" t="s">
        <v>121</v>
      </c>
      <c r="J400" s="15" t="s">
        <v>1111</v>
      </c>
      <c r="K400" s="17">
        <v>43584</v>
      </c>
      <c r="L400" s="15">
        <v>-467</v>
      </c>
      <c r="M400" s="15" t="s">
        <v>32</v>
      </c>
      <c r="N400" s="15">
        <v>5.8</v>
      </c>
      <c r="O400" s="15">
        <f>SUM(P400:T400)</f>
        <v>-25</v>
      </c>
      <c r="R400" s="15">
        <v>-25</v>
      </c>
    </row>
    <row r="401" spans="2:20" s="15" customFormat="1" ht="171" x14ac:dyDescent="0.2">
      <c r="B401" s="15" t="s">
        <v>25</v>
      </c>
      <c r="C401" s="15" t="s">
        <v>1173</v>
      </c>
      <c r="D401" s="15" t="s">
        <v>1184</v>
      </c>
      <c r="E401" s="15" t="s">
        <v>66</v>
      </c>
      <c r="H401" s="15" t="s">
        <v>42</v>
      </c>
      <c r="I401" s="15" t="s">
        <v>1185</v>
      </c>
      <c r="J401" s="15" t="s">
        <v>67</v>
      </c>
      <c r="K401" s="17">
        <v>43741</v>
      </c>
      <c r="L401" s="15">
        <v>-608</v>
      </c>
      <c r="M401" s="15" t="s">
        <v>32</v>
      </c>
      <c r="N401" s="15">
        <v>6.5</v>
      </c>
      <c r="O401" s="15">
        <f>SUM(P401:T401)</f>
        <v>-84</v>
      </c>
      <c r="R401" s="15">
        <v>-84</v>
      </c>
    </row>
    <row r="402" spans="2:20" s="15" customFormat="1" x14ac:dyDescent="0.2"/>
    <row r="403" spans="2:20" s="15" customFormat="1" x14ac:dyDescent="0.2"/>
    <row r="404" spans="2:20" s="15" customFormat="1" x14ac:dyDescent="0.2"/>
    <row r="405" spans="2:20" s="15" customFormat="1" x14ac:dyDescent="0.2"/>
    <row r="406" spans="2:20" s="15" customFormat="1" x14ac:dyDescent="0.2"/>
    <row r="407" spans="2:20" s="15" customFormat="1" x14ac:dyDescent="0.2"/>
    <row r="408" spans="2:20" s="15" customFormat="1" x14ac:dyDescent="0.2"/>
    <row r="409" spans="2:20" s="15" customFormat="1" x14ac:dyDescent="0.2"/>
    <row r="410" spans="2:20" s="15" customFormat="1" x14ac:dyDescent="0.2"/>
    <row r="411" spans="2:20" s="15" customFormat="1" x14ac:dyDescent="0.2"/>
    <row r="412" spans="2:20" s="15" customFormat="1" x14ac:dyDescent="0.2"/>
    <row r="413" spans="2:20" s="21" customFormat="1" x14ac:dyDescent="0.2">
      <c r="L413" s="15"/>
      <c r="Q413" s="15"/>
      <c r="R413" s="15"/>
    </row>
    <row r="414" spans="2:20" x14ac:dyDescent="0.2">
      <c r="P414" s="14"/>
      <c r="Q414" s="15"/>
      <c r="R414" s="15"/>
      <c r="S414" s="14"/>
      <c r="T414" s="14"/>
    </row>
    <row r="415" spans="2:20" x14ac:dyDescent="0.2">
      <c r="P415" s="14"/>
      <c r="Q415" s="15"/>
      <c r="R415" s="15"/>
      <c r="S415" s="14"/>
      <c r="T415" s="14"/>
    </row>
    <row r="416" spans="2:20" x14ac:dyDescent="0.2">
      <c r="P416" s="14"/>
      <c r="Q416" s="15"/>
      <c r="R416" s="15"/>
      <c r="S416" s="14"/>
      <c r="T416" s="14"/>
    </row>
    <row r="417" spans="16:20" x14ac:dyDescent="0.2">
      <c r="P417" s="14"/>
      <c r="Q417" s="15"/>
      <c r="R417" s="15"/>
      <c r="S417" s="14"/>
      <c r="T417" s="14"/>
    </row>
    <row r="418" spans="16:20" x14ac:dyDescent="0.2">
      <c r="P418" s="14"/>
      <c r="Q418" s="15"/>
      <c r="R418" s="15"/>
      <c r="S418" s="14"/>
      <c r="T418" s="14"/>
    </row>
    <row r="419" spans="16:20" x14ac:dyDescent="0.2">
      <c r="P419" s="14"/>
      <c r="Q419" s="15"/>
      <c r="R419" s="15"/>
      <c r="S419" s="14"/>
      <c r="T419" s="14"/>
    </row>
    <row r="420" spans="16:20" x14ac:dyDescent="0.2">
      <c r="P420" s="14"/>
      <c r="Q420" s="15"/>
      <c r="R420" s="15"/>
      <c r="S420" s="14"/>
      <c r="T420" s="14"/>
    </row>
    <row r="421" spans="16:20" x14ac:dyDescent="0.2">
      <c r="P421" s="14"/>
      <c r="Q421" s="15"/>
      <c r="R421" s="15"/>
      <c r="S421" s="14"/>
      <c r="T421" s="14"/>
    </row>
    <row r="422" spans="16:20" x14ac:dyDescent="0.2">
      <c r="P422" s="14"/>
      <c r="Q422" s="15"/>
      <c r="R422" s="15"/>
      <c r="S422" s="14"/>
      <c r="T422" s="14"/>
    </row>
    <row r="423" spans="16:20" x14ac:dyDescent="0.2">
      <c r="P423" s="14"/>
      <c r="Q423" s="15"/>
      <c r="R423" s="15"/>
      <c r="S423" s="14"/>
      <c r="T423" s="14"/>
    </row>
    <row r="424" spans="16:20" x14ac:dyDescent="0.2">
      <c r="P424" s="14"/>
      <c r="Q424" s="15"/>
      <c r="R424" s="15"/>
      <c r="S424" s="14"/>
      <c r="T424" s="14"/>
    </row>
    <row r="425" spans="16:20" x14ac:dyDescent="0.2">
      <c r="P425" s="14"/>
      <c r="Q425" s="15"/>
      <c r="R425" s="15"/>
      <c r="S425" s="14"/>
      <c r="T425" s="14"/>
    </row>
    <row r="426" spans="16:20" x14ac:dyDescent="0.2">
      <c r="P426" s="14"/>
      <c r="Q426" s="15"/>
      <c r="R426" s="15"/>
      <c r="S426" s="14"/>
      <c r="T426" s="14"/>
    </row>
    <row r="427" spans="16:20" x14ac:dyDescent="0.2">
      <c r="P427" s="14"/>
      <c r="Q427" s="15"/>
      <c r="R427" s="15"/>
      <c r="S427" s="14"/>
      <c r="T427" s="14"/>
    </row>
    <row r="428" spans="16:20" x14ac:dyDescent="0.2">
      <c r="P428" s="14"/>
      <c r="Q428" s="15"/>
      <c r="R428" s="15"/>
      <c r="S428" s="14"/>
      <c r="T428" s="14"/>
    </row>
    <row r="429" spans="16:20" x14ac:dyDescent="0.2">
      <c r="P429" s="14"/>
      <c r="Q429" s="15"/>
      <c r="R429" s="15"/>
      <c r="S429" s="14"/>
      <c r="T429" s="14"/>
    </row>
    <row r="430" spans="16:20" x14ac:dyDescent="0.2">
      <c r="P430" s="14"/>
      <c r="Q430" s="15"/>
      <c r="R430" s="15"/>
      <c r="S430" s="14"/>
      <c r="T430" s="14"/>
    </row>
    <row r="431" spans="16:20" x14ac:dyDescent="0.2">
      <c r="P431" s="14"/>
      <c r="Q431" s="15"/>
      <c r="R431" s="15"/>
      <c r="S431" s="14"/>
      <c r="T431" s="14"/>
    </row>
    <row r="432" spans="16:20" x14ac:dyDescent="0.2">
      <c r="P432" s="14"/>
      <c r="Q432" s="15"/>
      <c r="R432" s="15"/>
      <c r="S432" s="14"/>
      <c r="T432" s="14"/>
    </row>
    <row r="433" spans="16:20" x14ac:dyDescent="0.2">
      <c r="P433" s="14"/>
      <c r="Q433" s="15"/>
      <c r="R433" s="15"/>
      <c r="S433" s="14"/>
      <c r="T433" s="14"/>
    </row>
    <row r="434" spans="16:20" x14ac:dyDescent="0.2">
      <c r="P434" s="14"/>
      <c r="Q434" s="15"/>
      <c r="R434" s="15"/>
      <c r="S434" s="14"/>
      <c r="T434" s="14"/>
    </row>
    <row r="435" spans="16:20" x14ac:dyDescent="0.2">
      <c r="P435" s="14"/>
      <c r="Q435" s="15"/>
      <c r="R435" s="15"/>
      <c r="S435" s="14"/>
      <c r="T435" s="14"/>
    </row>
    <row r="436" spans="16:20" x14ac:dyDescent="0.2">
      <c r="P436" s="14"/>
      <c r="Q436" s="15"/>
      <c r="R436" s="15"/>
      <c r="S436" s="14"/>
      <c r="T436" s="14"/>
    </row>
    <row r="437" spans="16:20" x14ac:dyDescent="0.2">
      <c r="P437" s="14"/>
      <c r="Q437" s="15"/>
      <c r="R437" s="15"/>
      <c r="S437" s="14"/>
      <c r="T437" s="14"/>
    </row>
    <row r="438" spans="16:20" x14ac:dyDescent="0.2">
      <c r="P438" s="14"/>
      <c r="Q438" s="15"/>
      <c r="R438" s="15"/>
      <c r="S438" s="14"/>
      <c r="T438" s="14"/>
    </row>
    <row r="439" spans="16:20" x14ac:dyDescent="0.2">
      <c r="P439" s="14"/>
      <c r="Q439" s="15"/>
      <c r="R439" s="15"/>
      <c r="S439" s="14"/>
      <c r="T439" s="14"/>
    </row>
    <row r="440" spans="16:20" x14ac:dyDescent="0.2">
      <c r="P440" s="14"/>
      <c r="Q440" s="15"/>
      <c r="R440" s="15"/>
      <c r="S440" s="14"/>
      <c r="T440" s="14"/>
    </row>
    <row r="441" spans="16:20" x14ac:dyDescent="0.2">
      <c r="P441" s="14"/>
      <c r="Q441" s="15"/>
      <c r="R441" s="15"/>
      <c r="S441" s="14"/>
      <c r="T441" s="14"/>
    </row>
    <row r="442" spans="16:20" x14ac:dyDescent="0.2">
      <c r="P442" s="14"/>
      <c r="Q442" s="15"/>
      <c r="R442" s="15"/>
      <c r="S442" s="14"/>
      <c r="T442" s="14"/>
    </row>
    <row r="443" spans="16:20" x14ac:dyDescent="0.2">
      <c r="P443" s="14"/>
      <c r="Q443" s="15"/>
      <c r="R443" s="15"/>
      <c r="S443" s="14"/>
      <c r="T443" s="14"/>
    </row>
    <row r="444" spans="16:20" x14ac:dyDescent="0.2">
      <c r="P444" s="14"/>
      <c r="Q444" s="15"/>
      <c r="R444" s="15"/>
      <c r="S444" s="14"/>
      <c r="T444" s="14"/>
    </row>
    <row r="445" spans="16:20" x14ac:dyDescent="0.2">
      <c r="P445" s="14"/>
      <c r="Q445" s="15"/>
      <c r="R445" s="15"/>
      <c r="S445" s="14"/>
      <c r="T445" s="14"/>
    </row>
    <row r="446" spans="16:20" x14ac:dyDescent="0.2">
      <c r="P446" s="14"/>
      <c r="Q446" s="15"/>
      <c r="R446" s="15"/>
      <c r="S446" s="14"/>
      <c r="T446" s="14"/>
    </row>
    <row r="447" spans="16:20" x14ac:dyDescent="0.2">
      <c r="P447" s="14"/>
      <c r="Q447" s="15"/>
      <c r="R447" s="15"/>
      <c r="S447" s="14"/>
      <c r="T447" s="14"/>
    </row>
    <row r="448" spans="16:20" x14ac:dyDescent="0.2">
      <c r="P448" s="14"/>
      <c r="Q448" s="15"/>
      <c r="R448" s="15"/>
      <c r="S448" s="14"/>
      <c r="T448" s="14"/>
    </row>
    <row r="449" spans="16:20" x14ac:dyDescent="0.2">
      <c r="P449" s="14"/>
      <c r="Q449" s="15"/>
      <c r="R449" s="15"/>
      <c r="S449" s="14"/>
      <c r="T449" s="14"/>
    </row>
    <row r="450" spans="16:20" x14ac:dyDescent="0.2">
      <c r="P450" s="14"/>
      <c r="Q450" s="15"/>
      <c r="R450" s="15"/>
      <c r="S450" s="14"/>
      <c r="T450" s="14"/>
    </row>
    <row r="451" spans="16:20" x14ac:dyDescent="0.2">
      <c r="P451" s="14"/>
      <c r="Q451" s="15"/>
      <c r="R451" s="15"/>
      <c r="S451" s="14"/>
      <c r="T451" s="14"/>
    </row>
    <row r="452" spans="16:20" x14ac:dyDescent="0.2">
      <c r="P452" s="14"/>
      <c r="Q452" s="15"/>
      <c r="R452" s="15"/>
      <c r="S452" s="14"/>
      <c r="T452" s="14"/>
    </row>
    <row r="453" spans="16:20" x14ac:dyDescent="0.2">
      <c r="P453" s="14"/>
      <c r="Q453" s="15"/>
      <c r="R453" s="15"/>
      <c r="S453" s="14"/>
      <c r="T453" s="14"/>
    </row>
    <row r="454" spans="16:20" x14ac:dyDescent="0.2">
      <c r="P454" s="14"/>
      <c r="Q454" s="15"/>
      <c r="R454" s="15"/>
      <c r="S454" s="14"/>
      <c r="T454" s="14"/>
    </row>
    <row r="455" spans="16:20" x14ac:dyDescent="0.2">
      <c r="P455" s="14"/>
      <c r="Q455" s="15"/>
      <c r="R455" s="15"/>
      <c r="S455" s="14"/>
      <c r="T455" s="14"/>
    </row>
    <row r="456" spans="16:20" x14ac:dyDescent="0.2">
      <c r="P456" s="14"/>
      <c r="Q456" s="15"/>
      <c r="R456" s="15"/>
      <c r="S456" s="14"/>
      <c r="T456" s="14"/>
    </row>
    <row r="457" spans="16:20" x14ac:dyDescent="0.2">
      <c r="P457" s="14"/>
      <c r="Q457" s="15"/>
      <c r="R457" s="15"/>
      <c r="S457" s="14"/>
      <c r="T457" s="14"/>
    </row>
    <row r="458" spans="16:20" x14ac:dyDescent="0.2">
      <c r="P458" s="14"/>
      <c r="Q458" s="15"/>
      <c r="R458" s="15"/>
      <c r="S458" s="14"/>
      <c r="T458" s="14"/>
    </row>
    <row r="459" spans="16:20" x14ac:dyDescent="0.2">
      <c r="P459" s="14"/>
      <c r="Q459" s="15"/>
      <c r="R459" s="15"/>
      <c r="S459" s="14"/>
      <c r="T459" s="14"/>
    </row>
    <row r="460" spans="16:20" x14ac:dyDescent="0.2">
      <c r="P460" s="14"/>
      <c r="Q460" s="15"/>
      <c r="R460" s="15"/>
      <c r="S460" s="14"/>
      <c r="T460" s="14"/>
    </row>
    <row r="461" spans="16:20" x14ac:dyDescent="0.2">
      <c r="P461" s="14"/>
      <c r="Q461" s="15"/>
      <c r="R461" s="15"/>
      <c r="S461" s="14"/>
      <c r="T461" s="14"/>
    </row>
    <row r="462" spans="16:20" x14ac:dyDescent="0.2">
      <c r="P462" s="14"/>
      <c r="Q462" s="15"/>
      <c r="R462" s="15"/>
      <c r="S462" s="14"/>
      <c r="T462" s="14"/>
    </row>
    <row r="463" spans="16:20" x14ac:dyDescent="0.2">
      <c r="P463" s="14"/>
      <c r="Q463" s="15"/>
      <c r="R463" s="15"/>
      <c r="S463" s="14"/>
      <c r="T463" s="14"/>
    </row>
    <row r="464" spans="16:20" x14ac:dyDescent="0.2">
      <c r="P464" s="14"/>
      <c r="Q464" s="15"/>
      <c r="R464" s="15"/>
      <c r="S464" s="14"/>
      <c r="T464" s="14"/>
    </row>
    <row r="465" spans="16:20" x14ac:dyDescent="0.2">
      <c r="P465" s="14"/>
      <c r="Q465" s="15"/>
      <c r="R465" s="15"/>
      <c r="S465" s="14"/>
      <c r="T465" s="14"/>
    </row>
    <row r="466" spans="16:20" x14ac:dyDescent="0.2">
      <c r="P466" s="14"/>
      <c r="Q466" s="15"/>
      <c r="R466" s="15"/>
      <c r="S466" s="14"/>
      <c r="T466" s="14"/>
    </row>
    <row r="467" spans="16:20" x14ac:dyDescent="0.2">
      <c r="P467" s="14"/>
      <c r="Q467" s="15"/>
      <c r="R467" s="15"/>
      <c r="S467" s="14"/>
      <c r="T467" s="14"/>
    </row>
    <row r="468" spans="16:20" x14ac:dyDescent="0.2">
      <c r="P468" s="14"/>
      <c r="Q468" s="15"/>
      <c r="R468" s="15"/>
      <c r="S468" s="14"/>
      <c r="T468" s="14"/>
    </row>
    <row r="469" spans="16:20" x14ac:dyDescent="0.2">
      <c r="P469" s="14"/>
      <c r="Q469" s="15"/>
      <c r="R469" s="15"/>
      <c r="S469" s="14"/>
      <c r="T469" s="14"/>
    </row>
    <row r="470" spans="16:20" x14ac:dyDescent="0.2">
      <c r="P470" s="14"/>
      <c r="Q470" s="15"/>
      <c r="R470" s="15"/>
      <c r="S470" s="14"/>
      <c r="T470" s="14"/>
    </row>
    <row r="471" spans="16:20" x14ac:dyDescent="0.2">
      <c r="P471" s="14"/>
      <c r="Q471" s="15"/>
      <c r="R471" s="15"/>
      <c r="S471" s="14"/>
      <c r="T471" s="14"/>
    </row>
    <row r="472" spans="16:20" x14ac:dyDescent="0.2">
      <c r="P472" s="14"/>
      <c r="Q472" s="15"/>
      <c r="R472" s="15"/>
      <c r="S472" s="14"/>
      <c r="T472" s="14"/>
    </row>
    <row r="473" spans="16:20" x14ac:dyDescent="0.2">
      <c r="P473" s="14"/>
      <c r="Q473" s="15"/>
      <c r="R473" s="15"/>
      <c r="S473" s="14"/>
      <c r="T473" s="14"/>
    </row>
    <row r="474" spans="16:20" x14ac:dyDescent="0.2">
      <c r="P474" s="14"/>
      <c r="Q474" s="15"/>
      <c r="R474" s="15"/>
      <c r="S474" s="14"/>
      <c r="T474" s="14"/>
    </row>
    <row r="475" spans="16:20" x14ac:dyDescent="0.2">
      <c r="P475" s="14"/>
      <c r="Q475" s="15"/>
      <c r="R475" s="15"/>
      <c r="S475" s="14"/>
      <c r="T475" s="14"/>
    </row>
    <row r="476" spans="16:20" x14ac:dyDescent="0.2">
      <c r="P476" s="14"/>
      <c r="Q476" s="15"/>
      <c r="R476" s="15"/>
      <c r="S476" s="14"/>
      <c r="T476" s="14"/>
    </row>
    <row r="477" spans="16:20" x14ac:dyDescent="0.2">
      <c r="P477" s="14"/>
      <c r="Q477" s="15"/>
      <c r="R477" s="15"/>
      <c r="S477" s="14"/>
      <c r="T477" s="14"/>
    </row>
    <row r="478" spans="16:20" x14ac:dyDescent="0.2">
      <c r="P478" s="14"/>
      <c r="Q478" s="15"/>
      <c r="R478" s="15"/>
      <c r="S478" s="14"/>
      <c r="T478" s="14"/>
    </row>
    <row r="479" spans="16:20" x14ac:dyDescent="0.2">
      <c r="P479" s="14"/>
      <c r="Q479" s="15"/>
      <c r="R479" s="15"/>
      <c r="S479" s="14"/>
      <c r="T479" s="14"/>
    </row>
    <row r="480" spans="16:20" x14ac:dyDescent="0.2">
      <c r="P480" s="14"/>
      <c r="Q480" s="15"/>
      <c r="R480" s="15"/>
      <c r="S480" s="14"/>
      <c r="T480" s="14"/>
    </row>
    <row r="481" spans="16:20" x14ac:dyDescent="0.2">
      <c r="P481" s="14"/>
      <c r="Q481" s="15"/>
      <c r="R481" s="15"/>
      <c r="S481" s="14"/>
      <c r="T481" s="14"/>
    </row>
    <row r="482" spans="16:20" x14ac:dyDescent="0.2">
      <c r="P482" s="14"/>
      <c r="Q482" s="15"/>
      <c r="R482" s="15"/>
      <c r="S482" s="14"/>
      <c r="T482" s="14"/>
    </row>
    <row r="483" spans="16:20" x14ac:dyDescent="0.2">
      <c r="P483" s="14"/>
      <c r="Q483" s="15"/>
      <c r="R483" s="15"/>
      <c r="S483" s="14"/>
      <c r="T483" s="14"/>
    </row>
    <row r="484" spans="16:20" x14ac:dyDescent="0.2">
      <c r="P484" s="14"/>
      <c r="Q484" s="15"/>
      <c r="R484" s="15"/>
      <c r="S484" s="14"/>
      <c r="T484" s="14"/>
    </row>
    <row r="485" spans="16:20" x14ac:dyDescent="0.2">
      <c r="P485" s="14"/>
      <c r="Q485" s="15"/>
      <c r="R485" s="15"/>
      <c r="S485" s="14"/>
      <c r="T485" s="14"/>
    </row>
    <row r="486" spans="16:20" x14ac:dyDescent="0.2">
      <c r="P486" s="14"/>
      <c r="Q486" s="15"/>
      <c r="R486" s="15"/>
      <c r="S486" s="14"/>
      <c r="T486" s="14"/>
    </row>
    <row r="487" spans="16:20" x14ac:dyDescent="0.2">
      <c r="P487" s="14"/>
      <c r="Q487" s="15"/>
      <c r="R487" s="15"/>
      <c r="S487" s="14"/>
      <c r="T487" s="14"/>
    </row>
    <row r="488" spans="16:20" x14ac:dyDescent="0.2">
      <c r="P488" s="14"/>
      <c r="Q488" s="15"/>
      <c r="R488" s="15"/>
      <c r="S488" s="14"/>
      <c r="T488" s="14"/>
    </row>
    <row r="489" spans="16:20" x14ac:dyDescent="0.2">
      <c r="P489" s="14"/>
      <c r="Q489" s="15"/>
      <c r="R489" s="15"/>
      <c r="S489" s="14"/>
      <c r="T489" s="14"/>
    </row>
    <row r="490" spans="16:20" x14ac:dyDescent="0.2">
      <c r="P490" s="14"/>
      <c r="Q490" s="15"/>
      <c r="R490" s="15"/>
      <c r="S490" s="14"/>
      <c r="T490" s="14"/>
    </row>
    <row r="491" spans="16:20" x14ac:dyDescent="0.2">
      <c r="P491" s="14"/>
      <c r="Q491" s="15"/>
      <c r="R491" s="15"/>
      <c r="S491" s="14"/>
      <c r="T491" s="14"/>
    </row>
    <row r="492" spans="16:20" x14ac:dyDescent="0.2">
      <c r="P492" s="14"/>
      <c r="Q492" s="15"/>
      <c r="R492" s="15"/>
      <c r="S492" s="14"/>
      <c r="T492" s="14"/>
    </row>
    <row r="493" spans="16:20" x14ac:dyDescent="0.2">
      <c r="P493" s="14"/>
      <c r="Q493" s="15"/>
      <c r="R493" s="15"/>
      <c r="S493" s="14"/>
      <c r="T493" s="14"/>
    </row>
    <row r="494" spans="16:20" x14ac:dyDescent="0.2">
      <c r="P494" s="14"/>
      <c r="Q494" s="15"/>
      <c r="R494" s="15"/>
      <c r="S494" s="14"/>
      <c r="T494" s="14"/>
    </row>
    <row r="495" spans="16:20" x14ac:dyDescent="0.2">
      <c r="P495" s="14"/>
      <c r="Q495" s="15"/>
      <c r="R495" s="15"/>
      <c r="S495" s="14"/>
      <c r="T495" s="14"/>
    </row>
    <row r="496" spans="16:20" x14ac:dyDescent="0.2">
      <c r="P496" s="14"/>
      <c r="Q496" s="15"/>
      <c r="R496" s="15"/>
      <c r="S496" s="14"/>
      <c r="T496" s="14"/>
    </row>
    <row r="497" spans="16:20" x14ac:dyDescent="0.2">
      <c r="P497" s="14"/>
      <c r="Q497" s="15"/>
      <c r="R497" s="15"/>
      <c r="S497" s="14"/>
      <c r="T497" s="14"/>
    </row>
    <row r="498" spans="16:20" x14ac:dyDescent="0.2">
      <c r="P498" s="14"/>
      <c r="Q498" s="15"/>
      <c r="R498" s="15"/>
      <c r="S498" s="14"/>
      <c r="T498" s="14"/>
    </row>
    <row r="499" spans="16:20" x14ac:dyDescent="0.2">
      <c r="P499" s="14"/>
      <c r="Q499" s="15"/>
      <c r="R499" s="15"/>
      <c r="S499" s="14"/>
      <c r="T499" s="14"/>
    </row>
    <row r="500" spans="16:20" x14ac:dyDescent="0.2">
      <c r="P500" s="14"/>
      <c r="Q500" s="15"/>
      <c r="R500" s="15"/>
      <c r="S500" s="14"/>
      <c r="T500" s="14"/>
    </row>
    <row r="501" spans="16:20" x14ac:dyDescent="0.2">
      <c r="P501" s="14"/>
      <c r="Q501" s="15"/>
      <c r="R501" s="15"/>
      <c r="S501" s="14"/>
      <c r="T501" s="14"/>
    </row>
    <row r="502" spans="16:20" x14ac:dyDescent="0.2">
      <c r="P502" s="14"/>
      <c r="Q502" s="15"/>
      <c r="R502" s="15"/>
      <c r="S502" s="14"/>
      <c r="T502" s="14"/>
    </row>
    <row r="503" spans="16:20" x14ac:dyDescent="0.2">
      <c r="P503" s="14"/>
      <c r="Q503" s="15"/>
      <c r="R503" s="15"/>
      <c r="S503" s="14"/>
      <c r="T503" s="14"/>
    </row>
    <row r="504" spans="16:20" x14ac:dyDescent="0.2">
      <c r="P504" s="14"/>
      <c r="Q504" s="15"/>
      <c r="R504" s="15"/>
      <c r="S504" s="14"/>
      <c r="T504" s="14"/>
    </row>
    <row r="505" spans="16:20" x14ac:dyDescent="0.2">
      <c r="P505" s="14"/>
      <c r="Q505" s="15"/>
      <c r="R505" s="15"/>
      <c r="S505" s="14"/>
      <c r="T505" s="14"/>
    </row>
    <row r="506" spans="16:20" x14ac:dyDescent="0.2">
      <c r="P506" s="14"/>
      <c r="Q506" s="15"/>
      <c r="R506" s="15"/>
      <c r="S506" s="14"/>
      <c r="T506" s="14"/>
    </row>
    <row r="507" spans="16:20" x14ac:dyDescent="0.2">
      <c r="P507" s="14"/>
      <c r="Q507" s="15"/>
      <c r="R507" s="15"/>
      <c r="S507" s="14"/>
      <c r="T507" s="14"/>
    </row>
    <row r="508" spans="16:20" x14ac:dyDescent="0.2">
      <c r="P508" s="14"/>
      <c r="Q508" s="15"/>
      <c r="R508" s="15"/>
      <c r="S508" s="14"/>
      <c r="T508" s="14"/>
    </row>
    <row r="509" spans="16:20" x14ac:dyDescent="0.2">
      <c r="P509" s="14"/>
      <c r="Q509" s="15"/>
      <c r="R509" s="15"/>
      <c r="S509" s="14"/>
      <c r="T509" s="14"/>
    </row>
    <row r="510" spans="16:20" x14ac:dyDescent="0.2">
      <c r="P510" s="14"/>
      <c r="Q510" s="15"/>
      <c r="R510" s="15"/>
      <c r="S510" s="14"/>
      <c r="T510" s="14"/>
    </row>
    <row r="511" spans="16:20" x14ac:dyDescent="0.2">
      <c r="P511" s="14"/>
      <c r="Q511" s="15"/>
      <c r="R511" s="15"/>
      <c r="S511" s="14"/>
      <c r="T511" s="14"/>
    </row>
    <row r="512" spans="16:20" x14ac:dyDescent="0.2">
      <c r="P512" s="14"/>
      <c r="Q512" s="15"/>
      <c r="R512" s="15"/>
      <c r="S512" s="14"/>
      <c r="T512" s="14"/>
    </row>
    <row r="513" spans="16:20" x14ac:dyDescent="0.2">
      <c r="P513" s="14"/>
      <c r="Q513" s="15"/>
      <c r="R513" s="15"/>
      <c r="S513" s="14"/>
      <c r="T513" s="14"/>
    </row>
    <row r="514" spans="16:20" x14ac:dyDescent="0.2">
      <c r="P514" s="14"/>
      <c r="Q514" s="15"/>
      <c r="R514" s="15"/>
      <c r="S514" s="14"/>
      <c r="T514" s="14"/>
    </row>
    <row r="515" spans="16:20" x14ac:dyDescent="0.2">
      <c r="P515" s="14"/>
      <c r="Q515" s="15"/>
      <c r="R515" s="15"/>
      <c r="S515" s="14"/>
      <c r="T515" s="14"/>
    </row>
    <row r="516" spans="16:20" x14ac:dyDescent="0.2">
      <c r="P516" s="14"/>
      <c r="Q516" s="15"/>
      <c r="R516" s="15"/>
      <c r="S516" s="14"/>
      <c r="T516" s="14"/>
    </row>
    <row r="517" spans="16:20" x14ac:dyDescent="0.2">
      <c r="P517" s="14"/>
      <c r="Q517" s="15"/>
      <c r="R517" s="15"/>
      <c r="S517" s="14"/>
      <c r="T517" s="14"/>
    </row>
    <row r="518" spans="16:20" x14ac:dyDescent="0.2">
      <c r="P518" s="14"/>
      <c r="Q518" s="15"/>
      <c r="R518" s="15"/>
      <c r="S518" s="14"/>
      <c r="T518" s="14"/>
    </row>
    <row r="519" spans="16:20" x14ac:dyDescent="0.2">
      <c r="P519" s="14"/>
      <c r="Q519" s="15"/>
      <c r="R519" s="15"/>
      <c r="S519" s="14"/>
      <c r="T519" s="14"/>
    </row>
    <row r="520" spans="16:20" x14ac:dyDescent="0.2">
      <c r="P520" s="14"/>
      <c r="Q520" s="15"/>
      <c r="R520" s="15"/>
      <c r="S520" s="14"/>
      <c r="T520" s="14"/>
    </row>
    <row r="521" spans="16:20" x14ac:dyDescent="0.2">
      <c r="P521" s="14"/>
      <c r="Q521" s="15"/>
      <c r="R521" s="15"/>
      <c r="S521" s="14"/>
      <c r="T521" s="14"/>
    </row>
    <row r="522" spans="16:20" x14ac:dyDescent="0.2">
      <c r="P522" s="14"/>
      <c r="Q522" s="15"/>
      <c r="R522" s="15"/>
      <c r="S522" s="14"/>
      <c r="T522" s="14"/>
    </row>
    <row r="523" spans="16:20" x14ac:dyDescent="0.2">
      <c r="P523" s="14"/>
      <c r="Q523" s="15"/>
      <c r="R523" s="15"/>
      <c r="S523" s="14"/>
      <c r="T523" s="14"/>
    </row>
    <row r="524" spans="16:20" x14ac:dyDescent="0.2">
      <c r="P524" s="14"/>
      <c r="Q524" s="15"/>
      <c r="R524" s="15"/>
      <c r="S524" s="14"/>
      <c r="T524" s="14"/>
    </row>
    <row r="525" spans="16:20" x14ac:dyDescent="0.2">
      <c r="P525" s="14"/>
      <c r="Q525" s="15"/>
      <c r="R525" s="15"/>
      <c r="S525" s="14"/>
      <c r="T525" s="14"/>
    </row>
    <row r="526" spans="16:20" x14ac:dyDescent="0.2">
      <c r="P526" s="14"/>
      <c r="Q526" s="15"/>
      <c r="R526" s="15"/>
      <c r="S526" s="14"/>
      <c r="T526" s="14"/>
    </row>
    <row r="527" spans="16:20" x14ac:dyDescent="0.2">
      <c r="P527" s="14"/>
      <c r="Q527" s="15"/>
      <c r="R527" s="15"/>
      <c r="S527" s="14"/>
      <c r="T527" s="14"/>
    </row>
    <row r="528" spans="16:20" x14ac:dyDescent="0.2">
      <c r="P528" s="14"/>
      <c r="Q528" s="15"/>
      <c r="R528" s="15"/>
      <c r="S528" s="14"/>
      <c r="T528" s="14"/>
    </row>
    <row r="529" spans="16:20" x14ac:dyDescent="0.2">
      <c r="P529" s="14"/>
      <c r="Q529" s="15"/>
      <c r="R529" s="15"/>
      <c r="S529" s="14"/>
      <c r="T529" s="14"/>
    </row>
    <row r="530" spans="16:20" x14ac:dyDescent="0.2">
      <c r="P530" s="14"/>
      <c r="Q530" s="15"/>
      <c r="R530" s="15"/>
      <c r="S530" s="14"/>
      <c r="T530" s="14"/>
    </row>
    <row r="531" spans="16:20" x14ac:dyDescent="0.2">
      <c r="P531" s="14"/>
      <c r="Q531" s="15"/>
      <c r="R531" s="15"/>
      <c r="S531" s="14"/>
      <c r="T531" s="14"/>
    </row>
    <row r="532" spans="16:20" x14ac:dyDescent="0.2">
      <c r="P532" s="14"/>
      <c r="Q532" s="15"/>
      <c r="R532" s="15"/>
      <c r="S532" s="14"/>
      <c r="T532" s="14"/>
    </row>
    <row r="533" spans="16:20" x14ac:dyDescent="0.2">
      <c r="P533" s="14"/>
      <c r="Q533" s="15"/>
      <c r="R533" s="15"/>
      <c r="S533" s="14"/>
      <c r="T533" s="14"/>
    </row>
    <row r="534" spans="16:20" x14ac:dyDescent="0.2">
      <c r="P534" s="14"/>
      <c r="Q534" s="15"/>
      <c r="R534" s="15"/>
      <c r="S534" s="14"/>
      <c r="T534" s="14"/>
    </row>
    <row r="535" spans="16:20" x14ac:dyDescent="0.2">
      <c r="P535" s="14"/>
      <c r="Q535" s="15"/>
      <c r="R535" s="15"/>
      <c r="S535" s="14"/>
      <c r="T535" s="14"/>
    </row>
    <row r="536" spans="16:20" x14ac:dyDescent="0.2">
      <c r="P536" s="14"/>
      <c r="Q536" s="15"/>
      <c r="R536" s="15"/>
      <c r="S536" s="14"/>
      <c r="T536" s="14"/>
    </row>
    <row r="537" spans="16:20" x14ac:dyDescent="0.2">
      <c r="P537" s="14"/>
      <c r="Q537" s="15"/>
      <c r="R537" s="15"/>
      <c r="S537" s="14"/>
      <c r="T537" s="14"/>
    </row>
    <row r="538" spans="16:20" x14ac:dyDescent="0.2">
      <c r="P538" s="14"/>
      <c r="Q538" s="15"/>
      <c r="R538" s="15"/>
      <c r="S538" s="14"/>
      <c r="T538" s="14"/>
    </row>
    <row r="539" spans="16:20" x14ac:dyDescent="0.2">
      <c r="P539" s="14"/>
      <c r="Q539" s="15"/>
      <c r="R539" s="15"/>
      <c r="S539" s="14"/>
      <c r="T539" s="14"/>
    </row>
    <row r="540" spans="16:20" x14ac:dyDescent="0.2">
      <c r="P540" s="14"/>
      <c r="Q540" s="15"/>
      <c r="R540" s="15"/>
      <c r="S540" s="14"/>
      <c r="T540" s="14"/>
    </row>
    <row r="541" spans="16:20" x14ac:dyDescent="0.2">
      <c r="P541" s="14"/>
      <c r="Q541" s="15"/>
      <c r="R541" s="15"/>
      <c r="S541" s="14"/>
      <c r="T541" s="14"/>
    </row>
    <row r="542" spans="16:20" x14ac:dyDescent="0.2">
      <c r="P542" s="14"/>
      <c r="Q542" s="15"/>
      <c r="R542" s="15"/>
      <c r="S542" s="14"/>
      <c r="T542" s="14"/>
    </row>
    <row r="543" spans="16:20" x14ac:dyDescent="0.2">
      <c r="P543" s="14"/>
      <c r="Q543" s="15"/>
      <c r="R543" s="15"/>
      <c r="S543" s="14"/>
      <c r="T543" s="14"/>
    </row>
    <row r="544" spans="16:20" x14ac:dyDescent="0.2">
      <c r="P544" s="14"/>
      <c r="Q544" s="15"/>
      <c r="R544" s="15"/>
      <c r="S544" s="14"/>
      <c r="T544" s="14"/>
    </row>
    <row r="545" spans="16:20" x14ac:dyDescent="0.2">
      <c r="P545" s="14"/>
      <c r="Q545" s="15"/>
      <c r="R545" s="15"/>
      <c r="S545" s="14"/>
      <c r="T545" s="14"/>
    </row>
    <row r="546" spans="16:20" x14ac:dyDescent="0.2">
      <c r="P546" s="14"/>
      <c r="Q546" s="15"/>
      <c r="R546" s="15"/>
      <c r="S546" s="14"/>
      <c r="T546" s="14"/>
    </row>
    <row r="547" spans="16:20" x14ac:dyDescent="0.2">
      <c r="P547" s="14"/>
      <c r="Q547" s="15"/>
      <c r="R547" s="15"/>
      <c r="S547" s="14"/>
      <c r="T547" s="14"/>
    </row>
    <row r="548" spans="16:20" x14ac:dyDescent="0.2">
      <c r="P548" s="14"/>
      <c r="Q548" s="15"/>
      <c r="R548" s="15"/>
      <c r="S548" s="14"/>
      <c r="T548" s="14"/>
    </row>
    <row r="549" spans="16:20" x14ac:dyDescent="0.2">
      <c r="P549" s="14"/>
      <c r="Q549" s="15"/>
      <c r="R549" s="15"/>
      <c r="S549" s="14"/>
      <c r="T549" s="14"/>
    </row>
    <row r="550" spans="16:20" x14ac:dyDescent="0.2">
      <c r="P550" s="14"/>
      <c r="Q550" s="15"/>
      <c r="R550" s="15"/>
      <c r="S550" s="14"/>
      <c r="T550" s="14"/>
    </row>
    <row r="551" spans="16:20" x14ac:dyDescent="0.2">
      <c r="P551" s="14"/>
      <c r="Q551" s="15"/>
      <c r="R551" s="15"/>
      <c r="S551" s="14"/>
      <c r="T551" s="14"/>
    </row>
    <row r="552" spans="16:20" x14ac:dyDescent="0.2">
      <c r="P552" s="14"/>
      <c r="Q552" s="15"/>
      <c r="R552" s="15"/>
      <c r="S552" s="14"/>
      <c r="T552" s="14"/>
    </row>
    <row r="553" spans="16:20" x14ac:dyDescent="0.2">
      <c r="P553" s="14"/>
      <c r="Q553" s="15"/>
      <c r="R553" s="15"/>
      <c r="S553" s="14"/>
      <c r="T553" s="14"/>
    </row>
    <row r="554" spans="16:20" x14ac:dyDescent="0.2">
      <c r="P554" s="14"/>
      <c r="Q554" s="15"/>
      <c r="R554" s="15"/>
      <c r="S554" s="14"/>
      <c r="T554" s="14"/>
    </row>
    <row r="555" spans="16:20" x14ac:dyDescent="0.2">
      <c r="P555" s="14"/>
      <c r="Q555" s="15"/>
      <c r="R555" s="15"/>
      <c r="S555" s="14"/>
      <c r="T555" s="14"/>
    </row>
    <row r="556" spans="16:20" x14ac:dyDescent="0.2">
      <c r="P556" s="14"/>
      <c r="Q556" s="15"/>
      <c r="R556" s="15"/>
      <c r="S556" s="14"/>
      <c r="T556" s="14"/>
    </row>
    <row r="557" spans="16:20" x14ac:dyDescent="0.2">
      <c r="P557" s="14"/>
      <c r="Q557" s="15"/>
      <c r="R557" s="15"/>
      <c r="S557" s="14"/>
      <c r="T557" s="14"/>
    </row>
    <row r="558" spans="16:20" x14ac:dyDescent="0.2">
      <c r="P558" s="14"/>
      <c r="Q558" s="15"/>
      <c r="R558" s="15"/>
      <c r="S558" s="14"/>
      <c r="T558" s="14"/>
    </row>
    <row r="559" spans="16:20" x14ac:dyDescent="0.2">
      <c r="P559" s="14"/>
      <c r="Q559" s="15"/>
      <c r="R559" s="15"/>
      <c r="S559" s="14"/>
      <c r="T559" s="14"/>
    </row>
    <row r="560" spans="16:20" x14ac:dyDescent="0.2">
      <c r="P560" s="14"/>
      <c r="Q560" s="15"/>
      <c r="R560" s="15"/>
      <c r="S560" s="14"/>
      <c r="T560" s="14"/>
    </row>
    <row r="561" spans="11:20" x14ac:dyDescent="0.2">
      <c r="P561" s="14"/>
      <c r="Q561" s="15"/>
      <c r="R561" s="15"/>
      <c r="S561" s="14"/>
      <c r="T561" s="14"/>
    </row>
    <row r="562" spans="11:20" x14ac:dyDescent="0.2">
      <c r="P562" s="14"/>
      <c r="Q562" s="15"/>
      <c r="R562" s="15"/>
      <c r="S562" s="14"/>
      <c r="T562" s="14"/>
    </row>
    <row r="563" spans="11:20" x14ac:dyDescent="0.2">
      <c r="P563" s="14"/>
      <c r="Q563" s="15"/>
      <c r="R563" s="15"/>
      <c r="S563" s="14"/>
      <c r="T563" s="14"/>
    </row>
    <row r="564" spans="11:20" x14ac:dyDescent="0.2">
      <c r="P564" s="14"/>
      <c r="Q564" s="15"/>
      <c r="R564" s="15"/>
      <c r="S564" s="14"/>
      <c r="T564" s="14"/>
    </row>
    <row r="565" spans="11:20" x14ac:dyDescent="0.2">
      <c r="P565" s="14"/>
      <c r="Q565" s="15"/>
      <c r="R565" s="15"/>
      <c r="S565" s="14"/>
      <c r="T565" s="14"/>
    </row>
    <row r="566" spans="11:20" x14ac:dyDescent="0.2">
      <c r="P566" s="14"/>
      <c r="Q566" s="15"/>
      <c r="R566" s="15"/>
      <c r="S566" s="14"/>
      <c r="T566" s="14"/>
    </row>
    <row r="567" spans="11:20" x14ac:dyDescent="0.2">
      <c r="P567" s="14"/>
      <c r="Q567" s="15"/>
      <c r="R567" s="15"/>
      <c r="S567" s="14"/>
      <c r="T567" s="14"/>
    </row>
    <row r="568" spans="11:20" ht="15" x14ac:dyDescent="0.25">
      <c r="K568" s="22"/>
      <c r="P568" s="14"/>
      <c r="Q568" s="15"/>
      <c r="R568" s="15"/>
      <c r="S568" s="14"/>
      <c r="T568" s="14"/>
    </row>
    <row r="569" spans="11:20" x14ac:dyDescent="0.2">
      <c r="P569" s="14"/>
      <c r="Q569" s="15"/>
      <c r="R569" s="15"/>
      <c r="S569" s="14"/>
      <c r="T569" s="14"/>
    </row>
    <row r="570" spans="11:20" x14ac:dyDescent="0.2">
      <c r="P570" s="14"/>
      <c r="Q570" s="15"/>
      <c r="R570" s="15"/>
      <c r="S570" s="14"/>
      <c r="T570" s="14"/>
    </row>
    <row r="571" spans="11:20" x14ac:dyDescent="0.2">
      <c r="P571" s="14"/>
      <c r="Q571" s="15"/>
      <c r="R571" s="15"/>
      <c r="S571" s="14"/>
      <c r="T571" s="14"/>
    </row>
    <row r="572" spans="11:20" x14ac:dyDescent="0.2">
      <c r="P572" s="14"/>
      <c r="Q572" s="15"/>
      <c r="R572" s="15"/>
      <c r="S572" s="14"/>
      <c r="T572" s="14"/>
    </row>
    <row r="573" spans="11:20" x14ac:dyDescent="0.2">
      <c r="P573" s="14"/>
      <c r="Q573" s="15"/>
      <c r="R573" s="15"/>
      <c r="S573" s="14"/>
      <c r="T573" s="14"/>
    </row>
    <row r="574" spans="11:20" x14ac:dyDescent="0.2">
      <c r="P574" s="14"/>
      <c r="Q574" s="15"/>
      <c r="R574" s="15"/>
      <c r="S574" s="14"/>
      <c r="T574" s="14"/>
    </row>
    <row r="575" spans="11:20" x14ac:dyDescent="0.2">
      <c r="P575" s="14"/>
      <c r="Q575" s="15"/>
      <c r="R575" s="15"/>
      <c r="S575" s="14"/>
      <c r="T575" s="14"/>
    </row>
    <row r="576" spans="11:20" x14ac:dyDescent="0.2">
      <c r="P576" s="14"/>
      <c r="Q576" s="15"/>
      <c r="R576" s="15"/>
      <c r="S576" s="14"/>
      <c r="T576" s="14"/>
    </row>
    <row r="577" spans="16:20" x14ac:dyDescent="0.2">
      <c r="P577" s="14"/>
      <c r="Q577" s="15"/>
      <c r="R577" s="15"/>
      <c r="S577" s="14"/>
      <c r="T577" s="14"/>
    </row>
    <row r="578" spans="16:20" x14ac:dyDescent="0.2">
      <c r="P578" s="14"/>
      <c r="Q578" s="15"/>
      <c r="R578" s="15"/>
      <c r="S578" s="14"/>
      <c r="T578" s="14"/>
    </row>
    <row r="579" spans="16:20" x14ac:dyDescent="0.2">
      <c r="P579" s="14"/>
      <c r="Q579" s="15"/>
      <c r="R579" s="15"/>
      <c r="S579" s="14"/>
      <c r="T579" s="14"/>
    </row>
    <row r="580" spans="16:20" x14ac:dyDescent="0.2">
      <c r="P580" s="14"/>
      <c r="Q580" s="15"/>
      <c r="R580" s="15"/>
      <c r="S580" s="14"/>
      <c r="T580" s="14"/>
    </row>
    <row r="581" spans="16:20" x14ac:dyDescent="0.2">
      <c r="P581" s="14"/>
      <c r="Q581" s="15"/>
      <c r="R581" s="15"/>
      <c r="S581" s="14"/>
      <c r="T581" s="14"/>
    </row>
    <row r="582" spans="16:20" x14ac:dyDescent="0.2">
      <c r="P582" s="14"/>
      <c r="Q582" s="15"/>
      <c r="R582" s="15"/>
      <c r="S582" s="14"/>
      <c r="T582" s="14"/>
    </row>
    <row r="583" spans="16:20" x14ac:dyDescent="0.2">
      <c r="P583" s="14"/>
      <c r="Q583" s="15"/>
      <c r="R583" s="15"/>
      <c r="S583" s="14"/>
      <c r="T583" s="14"/>
    </row>
    <row r="584" spans="16:20" x14ac:dyDescent="0.2">
      <c r="P584" s="14"/>
      <c r="Q584" s="15"/>
      <c r="R584" s="15"/>
      <c r="S584" s="14"/>
      <c r="T584" s="14"/>
    </row>
    <row r="585" spans="16:20" x14ac:dyDescent="0.2">
      <c r="P585" s="14"/>
      <c r="Q585" s="15"/>
      <c r="R585" s="15"/>
      <c r="S585" s="14"/>
      <c r="T585" s="14"/>
    </row>
    <row r="586" spans="16:20" x14ac:dyDescent="0.2">
      <c r="P586" s="14"/>
      <c r="Q586" s="15"/>
      <c r="R586" s="15"/>
      <c r="S586" s="14"/>
      <c r="T586" s="14"/>
    </row>
    <row r="587" spans="16:20" x14ac:dyDescent="0.2">
      <c r="P587" s="14"/>
      <c r="Q587" s="15"/>
      <c r="R587" s="15"/>
      <c r="S587" s="14"/>
      <c r="T587" s="14"/>
    </row>
    <row r="588" spans="16:20" x14ac:dyDescent="0.2">
      <c r="P588" s="14"/>
      <c r="Q588" s="15"/>
      <c r="R588" s="15"/>
      <c r="S588" s="14"/>
      <c r="T588" s="14"/>
    </row>
    <row r="589" spans="16:20" x14ac:dyDescent="0.2">
      <c r="P589" s="14"/>
      <c r="Q589" s="15"/>
      <c r="R589" s="15"/>
      <c r="S589" s="14"/>
      <c r="T589" s="14"/>
    </row>
    <row r="590" spans="16:20" x14ac:dyDescent="0.2">
      <c r="P590" s="14"/>
      <c r="Q590" s="15"/>
      <c r="R590" s="15"/>
      <c r="S590" s="14"/>
      <c r="T590" s="14"/>
    </row>
    <row r="591" spans="16:20" x14ac:dyDescent="0.2">
      <c r="P591" s="14"/>
      <c r="Q591" s="15"/>
      <c r="R591" s="15"/>
      <c r="S591" s="14"/>
      <c r="T591" s="14"/>
    </row>
    <row r="592" spans="16:20" x14ac:dyDescent="0.2">
      <c r="P592" s="14"/>
      <c r="Q592" s="15"/>
      <c r="R592" s="15"/>
      <c r="S592" s="14"/>
      <c r="T592" s="14"/>
    </row>
    <row r="593" spans="16:20" x14ac:dyDescent="0.2">
      <c r="P593" s="14"/>
      <c r="Q593" s="15"/>
      <c r="R593" s="15"/>
      <c r="S593" s="14"/>
      <c r="T593" s="14"/>
    </row>
    <row r="594" spans="16:20" x14ac:dyDescent="0.2">
      <c r="P594" s="14"/>
      <c r="Q594" s="15"/>
      <c r="R594" s="15"/>
      <c r="S594" s="14"/>
      <c r="T594" s="14"/>
    </row>
    <row r="595" spans="16:20" x14ac:dyDescent="0.2">
      <c r="P595" s="14"/>
      <c r="Q595" s="15"/>
      <c r="R595" s="15"/>
      <c r="S595" s="14"/>
      <c r="T595" s="14"/>
    </row>
    <row r="596" spans="16:20" x14ac:dyDescent="0.2">
      <c r="P596" s="14"/>
      <c r="Q596" s="15"/>
      <c r="R596" s="15"/>
      <c r="S596" s="14"/>
      <c r="T596" s="14"/>
    </row>
    <row r="597" spans="16:20" x14ac:dyDescent="0.2">
      <c r="P597" s="14"/>
      <c r="Q597" s="15"/>
      <c r="R597" s="15"/>
      <c r="S597" s="14"/>
      <c r="T597" s="14"/>
    </row>
    <row r="598" spans="16:20" x14ac:dyDescent="0.2">
      <c r="P598" s="14"/>
      <c r="Q598" s="15"/>
      <c r="R598" s="15"/>
      <c r="S598" s="14"/>
      <c r="T598" s="14"/>
    </row>
    <row r="599" spans="16:20" x14ac:dyDescent="0.2">
      <c r="P599" s="14"/>
      <c r="Q599" s="15"/>
      <c r="R599" s="15"/>
      <c r="S599" s="14"/>
      <c r="T599" s="14"/>
    </row>
    <row r="600" spans="16:20" x14ac:dyDescent="0.2">
      <c r="P600" s="14"/>
      <c r="Q600" s="15"/>
      <c r="R600" s="15"/>
      <c r="S600" s="14"/>
      <c r="T600" s="14"/>
    </row>
    <row r="601" spans="16:20" x14ac:dyDescent="0.2">
      <c r="P601" s="14"/>
      <c r="Q601" s="15"/>
      <c r="R601" s="15"/>
      <c r="S601" s="14"/>
      <c r="T601" s="14"/>
    </row>
    <row r="602" spans="16:20" x14ac:dyDescent="0.2">
      <c r="P602" s="14"/>
      <c r="Q602" s="15"/>
      <c r="R602" s="15"/>
      <c r="S602" s="14"/>
      <c r="T602" s="14"/>
    </row>
    <row r="603" spans="16:20" x14ac:dyDescent="0.2">
      <c r="P603" s="14"/>
      <c r="Q603" s="15"/>
      <c r="R603" s="15"/>
      <c r="S603" s="14"/>
      <c r="T603" s="14"/>
    </row>
    <row r="604" spans="16:20" x14ac:dyDescent="0.2">
      <c r="P604" s="14"/>
      <c r="Q604" s="15"/>
      <c r="R604" s="15"/>
      <c r="S604" s="14"/>
      <c r="T604" s="14"/>
    </row>
    <row r="605" spans="16:20" x14ac:dyDescent="0.2">
      <c r="P605" s="14"/>
      <c r="Q605" s="15"/>
      <c r="R605" s="15"/>
      <c r="S605" s="14"/>
      <c r="T605" s="14"/>
    </row>
    <row r="606" spans="16:20" x14ac:dyDescent="0.2">
      <c r="P606" s="14"/>
      <c r="Q606" s="15"/>
      <c r="R606" s="15"/>
      <c r="S606" s="14"/>
      <c r="T606" s="14"/>
    </row>
    <row r="607" spans="16:20" x14ac:dyDescent="0.2">
      <c r="P607" s="14"/>
      <c r="Q607" s="15"/>
      <c r="R607" s="15"/>
      <c r="S607" s="14"/>
      <c r="T607" s="14"/>
    </row>
    <row r="608" spans="16:20" x14ac:dyDescent="0.2">
      <c r="P608" s="14"/>
      <c r="Q608" s="15"/>
      <c r="R608" s="15"/>
      <c r="S608" s="14"/>
      <c r="T608" s="14"/>
    </row>
    <row r="609" spans="16:20" x14ac:dyDescent="0.2">
      <c r="P609" s="14"/>
      <c r="Q609" s="15"/>
      <c r="R609" s="15"/>
      <c r="S609" s="14"/>
      <c r="T609" s="14"/>
    </row>
    <row r="610" spans="16:20" x14ac:dyDescent="0.2">
      <c r="P610" s="14"/>
      <c r="Q610" s="15"/>
      <c r="R610" s="15"/>
      <c r="S610" s="14"/>
      <c r="T610" s="14"/>
    </row>
    <row r="611" spans="16:20" x14ac:dyDescent="0.2">
      <c r="P611" s="14"/>
      <c r="Q611" s="15"/>
      <c r="R611" s="15"/>
      <c r="S611" s="14"/>
      <c r="T611" s="14"/>
    </row>
    <row r="612" spans="16:20" x14ac:dyDescent="0.2">
      <c r="P612" s="14"/>
      <c r="Q612" s="15"/>
      <c r="R612" s="15"/>
      <c r="S612" s="14"/>
      <c r="T612" s="14"/>
    </row>
    <row r="613" spans="16:20" x14ac:dyDescent="0.2">
      <c r="P613" s="14"/>
      <c r="Q613" s="15"/>
      <c r="R613" s="15"/>
      <c r="S613" s="14"/>
      <c r="T613" s="14"/>
    </row>
    <row r="614" spans="16:20" x14ac:dyDescent="0.2">
      <c r="P614" s="14"/>
      <c r="Q614" s="15"/>
      <c r="R614" s="15"/>
      <c r="S614" s="14"/>
      <c r="T614" s="14"/>
    </row>
    <row r="615" spans="16:20" x14ac:dyDescent="0.2">
      <c r="P615" s="14"/>
      <c r="Q615" s="15"/>
      <c r="R615" s="15"/>
      <c r="S615" s="14"/>
      <c r="T615" s="14"/>
    </row>
    <row r="616" spans="16:20" x14ac:dyDescent="0.2">
      <c r="P616" s="14"/>
      <c r="Q616" s="15"/>
      <c r="R616" s="15"/>
      <c r="S616" s="14"/>
      <c r="T616" s="14"/>
    </row>
    <row r="617" spans="16:20" x14ac:dyDescent="0.2">
      <c r="P617" s="14"/>
      <c r="Q617" s="15"/>
      <c r="R617" s="15"/>
      <c r="S617" s="14"/>
      <c r="T617" s="14"/>
    </row>
    <row r="618" spans="16:20" x14ac:dyDescent="0.2">
      <c r="P618" s="14"/>
      <c r="Q618" s="15"/>
      <c r="R618" s="15"/>
      <c r="S618" s="14"/>
      <c r="T618" s="14"/>
    </row>
    <row r="619" spans="16:20" x14ac:dyDescent="0.2">
      <c r="P619" s="14"/>
      <c r="Q619" s="15"/>
      <c r="R619" s="15"/>
      <c r="S619" s="14"/>
      <c r="T619" s="14"/>
    </row>
    <row r="620" spans="16:20" x14ac:dyDescent="0.2">
      <c r="P620" s="14"/>
      <c r="Q620" s="15"/>
      <c r="R620" s="15"/>
      <c r="S620" s="14"/>
      <c r="T620" s="14"/>
    </row>
    <row r="621" spans="16:20" x14ac:dyDescent="0.2">
      <c r="P621" s="14"/>
      <c r="Q621" s="15"/>
      <c r="R621" s="15"/>
      <c r="S621" s="14"/>
      <c r="T621" s="14"/>
    </row>
    <row r="622" spans="16:20" x14ac:dyDescent="0.2">
      <c r="P622" s="14"/>
      <c r="Q622" s="15"/>
      <c r="R622" s="15"/>
      <c r="S622" s="14"/>
      <c r="T622" s="14"/>
    </row>
    <row r="623" spans="16:20" x14ac:dyDescent="0.2">
      <c r="P623" s="14"/>
      <c r="Q623" s="15"/>
      <c r="R623" s="15"/>
      <c r="S623" s="14"/>
      <c r="T623" s="14"/>
    </row>
    <row r="624" spans="16:20" x14ac:dyDescent="0.2">
      <c r="P624" s="14"/>
      <c r="Q624" s="15"/>
      <c r="R624" s="15"/>
      <c r="S624" s="14"/>
      <c r="T624" s="14"/>
    </row>
    <row r="625" spans="16:20" x14ac:dyDescent="0.2">
      <c r="P625" s="14"/>
      <c r="Q625" s="15"/>
      <c r="R625" s="15"/>
      <c r="S625" s="14"/>
      <c r="T625" s="14"/>
    </row>
    <row r="626" spans="16:20" x14ac:dyDescent="0.2">
      <c r="P626" s="14"/>
      <c r="Q626" s="15"/>
      <c r="R626" s="15"/>
      <c r="S626" s="14"/>
      <c r="T626" s="14"/>
    </row>
    <row r="627" spans="16:20" x14ac:dyDescent="0.2">
      <c r="P627" s="14"/>
      <c r="Q627" s="15"/>
      <c r="R627" s="15"/>
      <c r="S627" s="14"/>
      <c r="T627" s="14"/>
    </row>
    <row r="628" spans="16:20" x14ac:dyDescent="0.2">
      <c r="P628" s="14"/>
      <c r="Q628" s="15"/>
      <c r="R628" s="15"/>
      <c r="S628" s="14"/>
      <c r="T628" s="14"/>
    </row>
    <row r="629" spans="16:20" x14ac:dyDescent="0.2">
      <c r="P629" s="14"/>
      <c r="Q629" s="15"/>
      <c r="R629" s="15"/>
      <c r="S629" s="14"/>
      <c r="T629" s="14"/>
    </row>
    <row r="630" spans="16:20" x14ac:dyDescent="0.2">
      <c r="P630" s="14"/>
      <c r="Q630" s="15"/>
      <c r="R630" s="15"/>
      <c r="S630" s="14"/>
      <c r="T630" s="14"/>
    </row>
    <row r="631" spans="16:20" x14ac:dyDescent="0.2">
      <c r="P631" s="14"/>
      <c r="Q631" s="15"/>
      <c r="R631" s="15"/>
      <c r="S631" s="14"/>
      <c r="T631" s="14"/>
    </row>
    <row r="632" spans="16:20" x14ac:dyDescent="0.2">
      <c r="P632" s="14"/>
      <c r="Q632" s="15"/>
      <c r="R632" s="15"/>
      <c r="S632" s="14"/>
      <c r="T632" s="14"/>
    </row>
    <row r="633" spans="16:20" x14ac:dyDescent="0.2">
      <c r="P633" s="14"/>
      <c r="Q633" s="15"/>
      <c r="R633" s="15"/>
      <c r="S633" s="14"/>
      <c r="T633" s="14"/>
    </row>
    <row r="634" spans="16:20" x14ac:dyDescent="0.2">
      <c r="P634" s="14"/>
      <c r="Q634" s="15"/>
      <c r="R634" s="15"/>
      <c r="S634" s="14"/>
      <c r="T634" s="14"/>
    </row>
    <row r="635" spans="16:20" x14ac:dyDescent="0.2">
      <c r="P635" s="14"/>
      <c r="Q635" s="15"/>
      <c r="R635" s="15"/>
      <c r="S635" s="14"/>
      <c r="T635" s="14"/>
    </row>
    <row r="636" spans="16:20" x14ac:dyDescent="0.2">
      <c r="P636" s="14"/>
      <c r="Q636" s="15"/>
      <c r="R636" s="15"/>
      <c r="S636" s="14"/>
      <c r="T636" s="14"/>
    </row>
    <row r="637" spans="16:20" x14ac:dyDescent="0.2">
      <c r="P637" s="14"/>
      <c r="Q637" s="15"/>
      <c r="R637" s="15"/>
      <c r="S637" s="14"/>
      <c r="T637" s="14"/>
    </row>
    <row r="638" spans="16:20" x14ac:dyDescent="0.2">
      <c r="P638" s="14"/>
      <c r="Q638" s="15"/>
      <c r="R638" s="15"/>
      <c r="S638" s="14"/>
      <c r="T638" s="14"/>
    </row>
    <row r="639" spans="16:20" x14ac:dyDescent="0.2">
      <c r="P639" s="14"/>
      <c r="Q639" s="15"/>
      <c r="R639" s="15"/>
      <c r="S639" s="14"/>
      <c r="T639" s="14"/>
    </row>
    <row r="640" spans="16:20" x14ac:dyDescent="0.2">
      <c r="P640" s="14"/>
      <c r="Q640" s="15"/>
      <c r="R640" s="15"/>
      <c r="S640" s="14"/>
      <c r="T640" s="14"/>
    </row>
    <row r="641" spans="16:20" x14ac:dyDescent="0.2">
      <c r="P641" s="14"/>
      <c r="Q641" s="15"/>
      <c r="R641" s="15"/>
      <c r="S641" s="14"/>
      <c r="T641" s="14"/>
    </row>
    <row r="642" spans="16:20" x14ac:dyDescent="0.2">
      <c r="P642" s="14"/>
      <c r="Q642" s="15"/>
      <c r="R642" s="15"/>
      <c r="S642" s="14"/>
      <c r="T642" s="14"/>
    </row>
    <row r="643" spans="16:20" x14ac:dyDescent="0.2">
      <c r="P643" s="14"/>
      <c r="Q643" s="15"/>
      <c r="R643" s="15"/>
      <c r="S643" s="14"/>
      <c r="T643" s="14"/>
    </row>
    <row r="644" spans="16:20" x14ac:dyDescent="0.2">
      <c r="P644" s="14"/>
      <c r="Q644" s="15"/>
      <c r="R644" s="15"/>
      <c r="S644" s="14"/>
      <c r="T644" s="14"/>
    </row>
    <row r="645" spans="16:20" x14ac:dyDescent="0.2">
      <c r="P645" s="14"/>
      <c r="Q645" s="15"/>
      <c r="R645" s="15"/>
      <c r="S645" s="14"/>
      <c r="T645" s="14"/>
    </row>
    <row r="646" spans="16:20" x14ac:dyDescent="0.2">
      <c r="P646" s="14"/>
      <c r="Q646" s="15"/>
      <c r="R646" s="15"/>
      <c r="S646" s="14"/>
      <c r="T646" s="14"/>
    </row>
    <row r="647" spans="16:20" x14ac:dyDescent="0.2">
      <c r="P647" s="14"/>
      <c r="Q647" s="15"/>
      <c r="R647" s="15"/>
      <c r="S647" s="14"/>
      <c r="T647" s="14"/>
    </row>
    <row r="648" spans="16:20" x14ac:dyDescent="0.2">
      <c r="P648" s="14"/>
      <c r="Q648" s="15"/>
      <c r="R648" s="15"/>
      <c r="S648" s="14"/>
      <c r="T648" s="14"/>
    </row>
    <row r="649" spans="16:20" x14ac:dyDescent="0.2">
      <c r="P649" s="14"/>
      <c r="Q649" s="15"/>
      <c r="R649" s="15"/>
      <c r="S649" s="14"/>
      <c r="T649" s="14"/>
    </row>
    <row r="650" spans="16:20" x14ac:dyDescent="0.2">
      <c r="P650" s="14"/>
      <c r="Q650" s="15"/>
      <c r="R650" s="15"/>
      <c r="S650" s="14"/>
      <c r="T650" s="14"/>
    </row>
    <row r="651" spans="16:20" x14ac:dyDescent="0.2">
      <c r="P651" s="14"/>
      <c r="Q651" s="15"/>
      <c r="R651" s="15"/>
      <c r="S651" s="14"/>
      <c r="T651" s="14"/>
    </row>
    <row r="652" spans="16:20" x14ac:dyDescent="0.2">
      <c r="P652" s="14"/>
      <c r="Q652" s="15"/>
      <c r="R652" s="15"/>
      <c r="S652" s="14"/>
      <c r="T652" s="14"/>
    </row>
    <row r="653" spans="16:20" x14ac:dyDescent="0.2">
      <c r="P653" s="14"/>
      <c r="Q653" s="15"/>
      <c r="R653" s="15"/>
      <c r="S653" s="14"/>
      <c r="T653" s="14"/>
    </row>
    <row r="654" spans="16:20" x14ac:dyDescent="0.2">
      <c r="P654" s="14"/>
      <c r="Q654" s="15"/>
      <c r="R654" s="15"/>
      <c r="S654" s="14"/>
      <c r="T654" s="14"/>
    </row>
    <row r="655" spans="16:20" x14ac:dyDescent="0.2">
      <c r="P655" s="14"/>
      <c r="Q655" s="15"/>
      <c r="R655" s="15"/>
      <c r="S655" s="14"/>
      <c r="T655" s="14"/>
    </row>
    <row r="656" spans="16:20" x14ac:dyDescent="0.2">
      <c r="P656" s="14"/>
      <c r="Q656" s="15"/>
      <c r="R656" s="15"/>
      <c r="S656" s="14"/>
      <c r="T656" s="14"/>
    </row>
    <row r="657" spans="16:20" x14ac:dyDescent="0.2">
      <c r="P657" s="14"/>
      <c r="Q657" s="15"/>
      <c r="R657" s="15"/>
      <c r="S657" s="14"/>
      <c r="T657" s="14"/>
    </row>
    <row r="658" spans="16:20" x14ac:dyDescent="0.2">
      <c r="P658" s="14"/>
      <c r="Q658" s="15"/>
      <c r="R658" s="15"/>
      <c r="S658" s="14"/>
      <c r="T658" s="14"/>
    </row>
    <row r="659" spans="16:20" x14ac:dyDescent="0.2">
      <c r="P659" s="14"/>
      <c r="Q659" s="15"/>
      <c r="R659" s="15"/>
      <c r="S659" s="14"/>
      <c r="T659" s="14"/>
    </row>
    <row r="660" spans="16:20" x14ac:dyDescent="0.2">
      <c r="P660" s="14"/>
      <c r="Q660" s="15"/>
      <c r="R660" s="15"/>
      <c r="S660" s="14"/>
      <c r="T660" s="14"/>
    </row>
    <row r="661" spans="16:20" x14ac:dyDescent="0.2">
      <c r="P661" s="14"/>
      <c r="Q661" s="15"/>
      <c r="R661" s="15"/>
      <c r="S661" s="14"/>
      <c r="T661" s="14"/>
    </row>
    <row r="662" spans="16:20" x14ac:dyDescent="0.2">
      <c r="P662" s="14"/>
      <c r="Q662" s="15"/>
      <c r="R662" s="15"/>
      <c r="S662" s="14"/>
      <c r="T662" s="14"/>
    </row>
    <row r="663" spans="16:20" x14ac:dyDescent="0.2">
      <c r="P663" s="14"/>
      <c r="Q663" s="15"/>
      <c r="R663" s="15"/>
      <c r="S663" s="14"/>
      <c r="T663" s="14"/>
    </row>
    <row r="664" spans="16:20" x14ac:dyDescent="0.2">
      <c r="P664" s="14"/>
      <c r="Q664" s="15"/>
      <c r="R664" s="15"/>
      <c r="S664" s="14"/>
      <c r="T664" s="14"/>
    </row>
    <row r="665" spans="16:20" x14ac:dyDescent="0.2">
      <c r="P665" s="14"/>
      <c r="Q665" s="15"/>
      <c r="R665" s="15"/>
      <c r="S665" s="14"/>
      <c r="T665" s="14"/>
    </row>
    <row r="666" spans="16:20" x14ac:dyDescent="0.2">
      <c r="P666" s="14"/>
      <c r="Q666" s="15"/>
      <c r="R666" s="15"/>
      <c r="S666" s="14"/>
      <c r="T666" s="14"/>
    </row>
    <row r="667" spans="16:20" x14ac:dyDescent="0.2">
      <c r="P667" s="14"/>
      <c r="Q667" s="15"/>
      <c r="R667" s="15"/>
      <c r="S667" s="14"/>
      <c r="T667" s="14"/>
    </row>
    <row r="668" spans="16:20" x14ac:dyDescent="0.2">
      <c r="P668" s="14"/>
      <c r="Q668" s="15"/>
      <c r="R668" s="15"/>
      <c r="S668" s="14"/>
      <c r="T668" s="14"/>
    </row>
    <row r="669" spans="16:20" x14ac:dyDescent="0.2">
      <c r="P669" s="14"/>
      <c r="Q669" s="15"/>
      <c r="R669" s="15"/>
      <c r="S669" s="14"/>
      <c r="T669" s="14"/>
    </row>
    <row r="670" spans="16:20" x14ac:dyDescent="0.2">
      <c r="P670" s="14"/>
      <c r="Q670" s="15"/>
      <c r="R670" s="15"/>
      <c r="S670" s="14"/>
      <c r="T670" s="14"/>
    </row>
    <row r="671" spans="16:20" x14ac:dyDescent="0.2">
      <c r="P671" s="14"/>
      <c r="Q671" s="15"/>
      <c r="R671" s="15"/>
      <c r="S671" s="14"/>
      <c r="T671" s="14"/>
    </row>
    <row r="672" spans="16:20" x14ac:dyDescent="0.2">
      <c r="P672" s="14"/>
      <c r="Q672" s="15"/>
      <c r="R672" s="15"/>
      <c r="S672" s="14"/>
      <c r="T672" s="14"/>
    </row>
    <row r="673" spans="16:20" x14ac:dyDescent="0.2">
      <c r="P673" s="14"/>
      <c r="Q673" s="15"/>
      <c r="R673" s="15"/>
      <c r="S673" s="14"/>
      <c r="T673" s="14"/>
    </row>
    <row r="674" spans="16:20" x14ac:dyDescent="0.2">
      <c r="P674" s="14"/>
      <c r="Q674" s="15"/>
      <c r="R674" s="15"/>
      <c r="S674" s="14"/>
      <c r="T674" s="14"/>
    </row>
    <row r="675" spans="16:20" x14ac:dyDescent="0.2">
      <c r="P675" s="14"/>
      <c r="Q675" s="15"/>
      <c r="R675" s="15"/>
      <c r="S675" s="14"/>
      <c r="T675" s="14"/>
    </row>
    <row r="676" spans="16:20" x14ac:dyDescent="0.2">
      <c r="P676" s="14"/>
      <c r="Q676" s="15"/>
      <c r="R676" s="15"/>
      <c r="S676" s="14"/>
      <c r="T676" s="14"/>
    </row>
    <row r="677" spans="16:20" x14ac:dyDescent="0.2">
      <c r="P677" s="14"/>
      <c r="Q677" s="15"/>
      <c r="R677" s="15"/>
      <c r="S677" s="14"/>
      <c r="T677" s="14"/>
    </row>
    <row r="678" spans="16:20" x14ac:dyDescent="0.2">
      <c r="P678" s="14"/>
      <c r="Q678" s="15"/>
      <c r="R678" s="15"/>
      <c r="S678" s="14"/>
      <c r="T678" s="14"/>
    </row>
    <row r="679" spans="16:20" x14ac:dyDescent="0.2">
      <c r="P679" s="14"/>
      <c r="Q679" s="15"/>
      <c r="R679" s="15"/>
      <c r="S679" s="14"/>
      <c r="T679" s="14"/>
    </row>
    <row r="680" spans="16:20" x14ac:dyDescent="0.2">
      <c r="P680" s="14"/>
      <c r="Q680" s="15"/>
      <c r="R680" s="15"/>
      <c r="S680" s="14"/>
      <c r="T680" s="14"/>
    </row>
    <row r="681" spans="16:20" x14ac:dyDescent="0.2">
      <c r="P681" s="14"/>
      <c r="Q681" s="15"/>
      <c r="R681" s="15"/>
      <c r="S681" s="14"/>
      <c r="T681" s="14"/>
    </row>
    <row r="682" spans="16:20" x14ac:dyDescent="0.2">
      <c r="P682" s="14"/>
      <c r="Q682" s="15"/>
      <c r="R682" s="15"/>
      <c r="S682" s="14"/>
      <c r="T682" s="14"/>
    </row>
    <row r="683" spans="16:20" x14ac:dyDescent="0.2">
      <c r="P683" s="14"/>
      <c r="Q683" s="15"/>
      <c r="R683" s="15"/>
      <c r="S683" s="14"/>
      <c r="T683" s="14"/>
    </row>
    <row r="684" spans="16:20" x14ac:dyDescent="0.2">
      <c r="P684" s="14"/>
      <c r="Q684" s="15"/>
      <c r="R684" s="15"/>
      <c r="S684" s="14"/>
      <c r="T684" s="14"/>
    </row>
    <row r="685" spans="16:20" x14ac:dyDescent="0.2">
      <c r="P685" s="14"/>
      <c r="Q685" s="15"/>
      <c r="R685" s="15"/>
      <c r="S685" s="14"/>
      <c r="T685" s="14"/>
    </row>
    <row r="686" spans="16:20" x14ac:dyDescent="0.2">
      <c r="P686" s="14"/>
      <c r="Q686" s="15"/>
      <c r="R686" s="15"/>
      <c r="S686" s="14"/>
      <c r="T686" s="14"/>
    </row>
    <row r="687" spans="16:20" x14ac:dyDescent="0.2">
      <c r="P687" s="14"/>
      <c r="Q687" s="15"/>
      <c r="R687" s="15"/>
      <c r="S687" s="14"/>
      <c r="T687" s="14"/>
    </row>
    <row r="688" spans="16:20" x14ac:dyDescent="0.2">
      <c r="P688" s="14"/>
      <c r="Q688" s="15"/>
      <c r="R688" s="15"/>
      <c r="S688" s="14"/>
      <c r="T688" s="14"/>
    </row>
    <row r="689" spans="16:20" x14ac:dyDescent="0.2">
      <c r="P689" s="14"/>
      <c r="Q689" s="15"/>
      <c r="R689" s="15"/>
      <c r="S689" s="14"/>
      <c r="T689" s="14"/>
    </row>
    <row r="690" spans="16:20" x14ac:dyDescent="0.2">
      <c r="P690" s="14"/>
      <c r="Q690" s="15"/>
      <c r="R690" s="15"/>
      <c r="S690" s="14"/>
      <c r="T690" s="14"/>
    </row>
    <row r="691" spans="16:20" x14ac:dyDescent="0.2">
      <c r="P691" s="14"/>
      <c r="Q691" s="15"/>
      <c r="R691" s="15"/>
      <c r="S691" s="14"/>
      <c r="T691" s="14"/>
    </row>
    <row r="692" spans="16:20" x14ac:dyDescent="0.2">
      <c r="P692" s="14"/>
      <c r="Q692" s="15"/>
      <c r="R692" s="15"/>
      <c r="S692" s="14"/>
      <c r="T692" s="14"/>
    </row>
    <row r="693" spans="16:20" x14ac:dyDescent="0.2">
      <c r="P693" s="14"/>
      <c r="Q693" s="15"/>
      <c r="R693" s="15"/>
      <c r="S693" s="14"/>
      <c r="T693" s="14"/>
    </row>
    <row r="694" spans="16:20" x14ac:dyDescent="0.2">
      <c r="P694" s="14"/>
      <c r="Q694" s="15"/>
      <c r="R694" s="15"/>
      <c r="S694" s="14"/>
      <c r="T694" s="14"/>
    </row>
    <row r="695" spans="16:20" x14ac:dyDescent="0.2">
      <c r="P695" s="14"/>
      <c r="Q695" s="15"/>
      <c r="R695" s="15"/>
      <c r="S695" s="14"/>
      <c r="T695" s="14"/>
    </row>
    <row r="696" spans="16:20" x14ac:dyDescent="0.2">
      <c r="P696" s="14"/>
      <c r="Q696" s="15"/>
      <c r="R696" s="15"/>
      <c r="S696" s="14"/>
      <c r="T696" s="14"/>
    </row>
    <row r="697" spans="16:20" x14ac:dyDescent="0.2">
      <c r="P697" s="14"/>
      <c r="Q697" s="15"/>
      <c r="R697" s="15"/>
      <c r="S697" s="14"/>
      <c r="T697" s="14"/>
    </row>
    <row r="698" spans="16:20" x14ac:dyDescent="0.2">
      <c r="P698" s="14"/>
      <c r="Q698" s="15"/>
      <c r="R698" s="15"/>
      <c r="S698" s="14"/>
      <c r="T698" s="14"/>
    </row>
    <row r="699" spans="16:20" x14ac:dyDescent="0.2">
      <c r="P699" s="14"/>
      <c r="Q699" s="15"/>
      <c r="R699" s="15"/>
      <c r="S699" s="14"/>
      <c r="T699" s="14"/>
    </row>
    <row r="700" spans="16:20" x14ac:dyDescent="0.2">
      <c r="P700" s="14"/>
      <c r="Q700" s="15"/>
      <c r="R700" s="15"/>
      <c r="S700" s="14"/>
      <c r="T700" s="14"/>
    </row>
    <row r="701" spans="16:20" x14ac:dyDescent="0.2">
      <c r="P701" s="14"/>
      <c r="Q701" s="15"/>
      <c r="R701" s="15"/>
      <c r="S701" s="14"/>
      <c r="T701" s="14"/>
    </row>
    <row r="702" spans="16:20" x14ac:dyDescent="0.2">
      <c r="P702" s="14"/>
      <c r="Q702" s="15"/>
      <c r="R702" s="15"/>
      <c r="S702" s="14"/>
      <c r="T702" s="14"/>
    </row>
    <row r="703" spans="16:20" x14ac:dyDescent="0.2">
      <c r="P703" s="14"/>
      <c r="Q703" s="15"/>
      <c r="R703" s="15"/>
      <c r="S703" s="14"/>
      <c r="T703" s="14"/>
    </row>
    <row r="704" spans="16:20" x14ac:dyDescent="0.2">
      <c r="P704" s="14"/>
      <c r="Q704" s="15"/>
      <c r="R704" s="15"/>
      <c r="S704" s="14"/>
      <c r="T704" s="14"/>
    </row>
    <row r="705" spans="16:20" x14ac:dyDescent="0.2">
      <c r="P705" s="14"/>
      <c r="Q705" s="15"/>
      <c r="R705" s="15"/>
      <c r="S705" s="14"/>
      <c r="T705" s="14"/>
    </row>
    <row r="706" spans="16:20" x14ac:dyDescent="0.2">
      <c r="P706" s="14"/>
      <c r="Q706" s="15"/>
      <c r="R706" s="15"/>
      <c r="S706" s="14"/>
      <c r="T706" s="14"/>
    </row>
    <row r="707" spans="16:20" x14ac:dyDescent="0.2">
      <c r="P707" s="14"/>
      <c r="Q707" s="15"/>
      <c r="R707" s="15"/>
      <c r="S707" s="14"/>
      <c r="T707" s="14"/>
    </row>
    <row r="708" spans="16:20" x14ac:dyDescent="0.2">
      <c r="P708" s="14"/>
      <c r="Q708" s="15"/>
      <c r="R708" s="15"/>
      <c r="S708" s="14"/>
      <c r="T708" s="14"/>
    </row>
    <row r="709" spans="16:20" x14ac:dyDescent="0.2">
      <c r="P709" s="14"/>
      <c r="Q709" s="15"/>
      <c r="R709" s="15"/>
      <c r="S709" s="14"/>
      <c r="T709" s="14"/>
    </row>
    <row r="710" spans="16:20" x14ac:dyDescent="0.2">
      <c r="P710" s="14"/>
      <c r="Q710" s="15"/>
      <c r="R710" s="15"/>
      <c r="S710" s="14"/>
      <c r="T710" s="14"/>
    </row>
    <row r="711" spans="16:20" x14ac:dyDescent="0.2">
      <c r="P711" s="14"/>
      <c r="Q711" s="15"/>
      <c r="R711" s="15"/>
      <c r="S711" s="14"/>
      <c r="T711" s="14"/>
    </row>
    <row r="712" spans="16:20" x14ac:dyDescent="0.2">
      <c r="P712" s="14"/>
      <c r="Q712" s="15"/>
      <c r="R712" s="15"/>
      <c r="S712" s="14"/>
      <c r="T712" s="14"/>
    </row>
    <row r="713" spans="16:20" x14ac:dyDescent="0.2">
      <c r="P713" s="14"/>
      <c r="Q713" s="15"/>
      <c r="R713" s="15"/>
      <c r="S713" s="14"/>
      <c r="T713" s="14"/>
    </row>
    <row r="714" spans="16:20" x14ac:dyDescent="0.2">
      <c r="P714" s="14"/>
      <c r="Q714" s="15"/>
      <c r="R714" s="15"/>
      <c r="S714" s="14"/>
      <c r="T714" s="14"/>
    </row>
    <row r="715" spans="16:20" x14ac:dyDescent="0.2">
      <c r="P715" s="14"/>
      <c r="Q715" s="15"/>
      <c r="R715" s="15"/>
      <c r="S715" s="14"/>
      <c r="T715" s="14"/>
    </row>
    <row r="716" spans="16:20" x14ac:dyDescent="0.2">
      <c r="P716" s="14"/>
      <c r="Q716" s="15"/>
      <c r="R716" s="15"/>
      <c r="S716" s="14"/>
      <c r="T716" s="14"/>
    </row>
    <row r="717" spans="16:20" x14ac:dyDescent="0.2">
      <c r="P717" s="14"/>
      <c r="Q717" s="15"/>
      <c r="R717" s="15"/>
      <c r="S717" s="14"/>
      <c r="T717" s="14"/>
    </row>
    <row r="718" spans="16:20" x14ac:dyDescent="0.2">
      <c r="P718" s="14"/>
      <c r="Q718" s="15"/>
      <c r="R718" s="15"/>
      <c r="S718" s="14"/>
      <c r="T718" s="14"/>
    </row>
    <row r="719" spans="16:20" x14ac:dyDescent="0.2">
      <c r="P719" s="14"/>
      <c r="Q719" s="15"/>
      <c r="R719" s="15"/>
      <c r="S719" s="14"/>
      <c r="T719" s="14"/>
    </row>
    <row r="720" spans="16:20" x14ac:dyDescent="0.2">
      <c r="P720" s="14"/>
      <c r="Q720" s="15"/>
      <c r="R720" s="15"/>
      <c r="S720" s="14"/>
      <c r="T720" s="14"/>
    </row>
    <row r="721" spans="16:20" x14ac:dyDescent="0.2">
      <c r="P721" s="14"/>
      <c r="Q721" s="15"/>
      <c r="R721" s="15"/>
      <c r="S721" s="14"/>
      <c r="T721" s="14"/>
    </row>
    <row r="722" spans="16:20" x14ac:dyDescent="0.2">
      <c r="P722" s="14"/>
      <c r="Q722" s="15"/>
      <c r="R722" s="15"/>
      <c r="S722" s="14"/>
      <c r="T722" s="14"/>
    </row>
    <row r="723" spans="16:20" x14ac:dyDescent="0.2">
      <c r="P723" s="14"/>
      <c r="Q723" s="15"/>
      <c r="R723" s="15"/>
      <c r="S723" s="14"/>
      <c r="T723" s="14"/>
    </row>
    <row r="724" spans="16:20" x14ac:dyDescent="0.2">
      <c r="P724" s="14"/>
      <c r="Q724" s="15"/>
      <c r="R724" s="15"/>
      <c r="S724" s="14"/>
      <c r="T724" s="14"/>
    </row>
    <row r="725" spans="16:20" x14ac:dyDescent="0.2">
      <c r="P725" s="14"/>
      <c r="Q725" s="15"/>
      <c r="R725" s="15"/>
      <c r="S725" s="14"/>
      <c r="T725" s="14"/>
    </row>
    <row r="726" spans="16:20" x14ac:dyDescent="0.2">
      <c r="P726" s="14"/>
      <c r="Q726" s="15"/>
      <c r="R726" s="15"/>
      <c r="S726" s="14"/>
      <c r="T726" s="14"/>
    </row>
    <row r="727" spans="16:20" x14ac:dyDescent="0.2">
      <c r="P727" s="14"/>
      <c r="Q727" s="15"/>
      <c r="R727" s="15"/>
      <c r="S727" s="14"/>
      <c r="T727" s="14"/>
    </row>
    <row r="728" spans="16:20" x14ac:dyDescent="0.2">
      <c r="P728" s="14"/>
      <c r="Q728" s="15"/>
      <c r="R728" s="15"/>
      <c r="S728" s="14"/>
      <c r="T728" s="14"/>
    </row>
    <row r="729" spans="16:20" x14ac:dyDescent="0.2">
      <c r="P729" s="14"/>
      <c r="Q729" s="15"/>
      <c r="R729" s="15"/>
      <c r="S729" s="14"/>
      <c r="T729" s="14"/>
    </row>
    <row r="730" spans="16:20" x14ac:dyDescent="0.2">
      <c r="P730" s="14"/>
      <c r="Q730" s="15"/>
      <c r="R730" s="15"/>
      <c r="S730" s="14"/>
      <c r="T730" s="14"/>
    </row>
    <row r="731" spans="16:20" x14ac:dyDescent="0.2">
      <c r="P731" s="14"/>
      <c r="Q731" s="15"/>
      <c r="R731" s="15"/>
      <c r="S731" s="14"/>
      <c r="T731" s="14"/>
    </row>
    <row r="732" spans="16:20" x14ac:dyDescent="0.2">
      <c r="P732" s="14"/>
      <c r="Q732" s="15"/>
      <c r="R732" s="15"/>
      <c r="S732" s="14"/>
      <c r="T732" s="14"/>
    </row>
    <row r="733" spans="16:20" x14ac:dyDescent="0.2">
      <c r="P733" s="14"/>
      <c r="Q733" s="15"/>
      <c r="R733" s="15"/>
      <c r="S733" s="14"/>
      <c r="T733" s="14"/>
    </row>
    <row r="734" spans="16:20" x14ac:dyDescent="0.2">
      <c r="P734" s="14"/>
      <c r="Q734" s="15"/>
      <c r="R734" s="15"/>
      <c r="S734" s="14"/>
      <c r="T734" s="14"/>
    </row>
    <row r="735" spans="16:20" x14ac:dyDescent="0.2">
      <c r="P735" s="14"/>
      <c r="Q735" s="15"/>
      <c r="R735" s="15"/>
      <c r="S735" s="14"/>
      <c r="T735" s="14"/>
    </row>
    <row r="736" spans="16:20" x14ac:dyDescent="0.2">
      <c r="P736" s="14"/>
      <c r="Q736" s="15"/>
      <c r="R736" s="15"/>
      <c r="S736" s="14"/>
      <c r="T736" s="14"/>
    </row>
    <row r="737" spans="16:20" x14ac:dyDescent="0.2">
      <c r="P737" s="14"/>
      <c r="Q737" s="15"/>
      <c r="R737" s="15"/>
      <c r="S737" s="14"/>
      <c r="T737" s="14"/>
    </row>
    <row r="738" spans="16:20" x14ac:dyDescent="0.2">
      <c r="P738" s="14"/>
      <c r="Q738" s="15"/>
      <c r="R738" s="15"/>
      <c r="S738" s="14"/>
      <c r="T738" s="14"/>
    </row>
    <row r="739" spans="16:20" x14ac:dyDescent="0.2">
      <c r="P739" s="14"/>
      <c r="Q739" s="15"/>
      <c r="R739" s="15"/>
      <c r="S739" s="14"/>
      <c r="T739" s="14"/>
    </row>
    <row r="740" spans="16:20" x14ac:dyDescent="0.2">
      <c r="P740" s="14"/>
      <c r="Q740" s="15"/>
      <c r="R740" s="15"/>
      <c r="S740" s="14"/>
      <c r="T740" s="14"/>
    </row>
    <row r="741" spans="16:20" x14ac:dyDescent="0.2">
      <c r="P741" s="14"/>
      <c r="Q741" s="15"/>
      <c r="R741" s="15"/>
      <c r="S741" s="14"/>
      <c r="T741" s="14"/>
    </row>
    <row r="742" spans="16:20" x14ac:dyDescent="0.2">
      <c r="P742" s="14"/>
      <c r="Q742" s="15"/>
      <c r="R742" s="15"/>
      <c r="S742" s="14"/>
      <c r="T742" s="14"/>
    </row>
    <row r="743" spans="16:20" x14ac:dyDescent="0.2">
      <c r="P743" s="14"/>
      <c r="Q743" s="15"/>
      <c r="R743" s="15"/>
      <c r="S743" s="14"/>
      <c r="T743" s="14"/>
    </row>
    <row r="744" spans="16:20" x14ac:dyDescent="0.2">
      <c r="P744" s="14"/>
      <c r="Q744" s="15"/>
      <c r="R744" s="15"/>
      <c r="S744" s="14"/>
      <c r="T744" s="14"/>
    </row>
    <row r="745" spans="16:20" x14ac:dyDescent="0.2">
      <c r="P745" s="14"/>
      <c r="Q745" s="15"/>
      <c r="R745" s="15"/>
      <c r="S745" s="14"/>
      <c r="T745" s="14"/>
    </row>
    <row r="746" spans="16:20" x14ac:dyDescent="0.2">
      <c r="P746" s="14"/>
      <c r="Q746" s="15"/>
      <c r="R746" s="15"/>
      <c r="S746" s="14"/>
      <c r="T746" s="14"/>
    </row>
    <row r="747" spans="16:20" x14ac:dyDescent="0.2">
      <c r="P747" s="14"/>
      <c r="Q747" s="15"/>
      <c r="R747" s="15"/>
      <c r="S747" s="14"/>
      <c r="T747" s="14"/>
    </row>
    <row r="748" spans="16:20" x14ac:dyDescent="0.2">
      <c r="P748" s="14"/>
      <c r="Q748" s="15"/>
      <c r="R748" s="15"/>
      <c r="S748" s="14"/>
      <c r="T748" s="14"/>
    </row>
    <row r="749" spans="16:20" x14ac:dyDescent="0.2">
      <c r="P749" s="14"/>
      <c r="Q749" s="15"/>
      <c r="R749" s="15"/>
      <c r="S749" s="14"/>
      <c r="T749" s="14"/>
    </row>
    <row r="750" spans="16:20" x14ac:dyDescent="0.2">
      <c r="P750" s="14"/>
      <c r="Q750" s="15"/>
      <c r="R750" s="15"/>
      <c r="S750" s="14"/>
      <c r="T750" s="14"/>
    </row>
    <row r="751" spans="16:20" x14ac:dyDescent="0.2">
      <c r="P751" s="14"/>
      <c r="Q751" s="15"/>
      <c r="R751" s="15"/>
      <c r="S751" s="14"/>
      <c r="T751" s="14"/>
    </row>
    <row r="752" spans="16:20" x14ac:dyDescent="0.2">
      <c r="P752" s="14"/>
      <c r="Q752" s="15"/>
      <c r="R752" s="15"/>
      <c r="S752" s="14"/>
      <c r="T752" s="14"/>
    </row>
    <row r="753" spans="16:20" x14ac:dyDescent="0.2">
      <c r="P753" s="14"/>
      <c r="Q753" s="15"/>
      <c r="R753" s="15"/>
      <c r="S753" s="14"/>
      <c r="T753" s="14"/>
    </row>
    <row r="754" spans="16:20" x14ac:dyDescent="0.2">
      <c r="P754" s="14"/>
      <c r="Q754" s="15"/>
      <c r="R754" s="15"/>
      <c r="S754" s="14"/>
      <c r="T754" s="14"/>
    </row>
    <row r="755" spans="16:20" x14ac:dyDescent="0.2">
      <c r="P755" s="14"/>
      <c r="Q755" s="15"/>
      <c r="R755" s="15"/>
      <c r="S755" s="14"/>
      <c r="T755" s="14"/>
    </row>
    <row r="756" spans="16:20" x14ac:dyDescent="0.2">
      <c r="P756" s="14"/>
      <c r="Q756" s="15"/>
      <c r="R756" s="15"/>
      <c r="S756" s="14"/>
      <c r="T756" s="14"/>
    </row>
    <row r="757" spans="16:20" x14ac:dyDescent="0.2">
      <c r="P757" s="14"/>
      <c r="Q757" s="15"/>
      <c r="R757" s="15"/>
      <c r="S757" s="14"/>
      <c r="T757" s="14"/>
    </row>
    <row r="758" spans="16:20" x14ac:dyDescent="0.2">
      <c r="P758" s="14"/>
      <c r="Q758" s="15"/>
      <c r="R758" s="15"/>
      <c r="S758" s="14"/>
      <c r="T758" s="14"/>
    </row>
    <row r="759" spans="16:20" x14ac:dyDescent="0.2">
      <c r="P759" s="14"/>
      <c r="Q759" s="15"/>
      <c r="R759" s="15"/>
      <c r="S759" s="14"/>
      <c r="T759" s="14"/>
    </row>
    <row r="760" spans="16:20" x14ac:dyDescent="0.2">
      <c r="P760" s="14"/>
      <c r="Q760" s="15"/>
      <c r="R760" s="15"/>
      <c r="S760" s="14"/>
      <c r="T760" s="14"/>
    </row>
    <row r="761" spans="16:20" x14ac:dyDescent="0.2">
      <c r="P761" s="14"/>
      <c r="Q761" s="15"/>
      <c r="R761" s="15"/>
      <c r="S761" s="14"/>
      <c r="T761" s="14"/>
    </row>
    <row r="762" spans="16:20" x14ac:dyDescent="0.2">
      <c r="P762" s="14"/>
      <c r="Q762" s="15"/>
      <c r="R762" s="15"/>
      <c r="S762" s="14"/>
      <c r="T762" s="14"/>
    </row>
    <row r="763" spans="16:20" x14ac:dyDescent="0.2">
      <c r="P763" s="14"/>
      <c r="Q763" s="15"/>
      <c r="R763" s="15"/>
      <c r="S763" s="14"/>
      <c r="T763" s="14"/>
    </row>
    <row r="764" spans="16:20" x14ac:dyDescent="0.2">
      <c r="P764" s="14"/>
      <c r="Q764" s="15"/>
      <c r="R764" s="15"/>
      <c r="S764" s="14"/>
      <c r="T764" s="14"/>
    </row>
    <row r="765" spans="16:20" x14ac:dyDescent="0.2">
      <c r="P765" s="14"/>
      <c r="Q765" s="15"/>
      <c r="R765" s="15"/>
      <c r="S765" s="14"/>
      <c r="T765" s="14"/>
    </row>
    <row r="766" spans="16:20" x14ac:dyDescent="0.2">
      <c r="P766" s="14"/>
      <c r="Q766" s="15"/>
      <c r="R766" s="15"/>
      <c r="S766" s="14"/>
      <c r="T766" s="14"/>
    </row>
    <row r="767" spans="16:20" x14ac:dyDescent="0.2">
      <c r="P767" s="14"/>
      <c r="Q767" s="15"/>
      <c r="R767" s="15"/>
      <c r="S767" s="14"/>
      <c r="T767" s="14"/>
    </row>
    <row r="768" spans="16:20" x14ac:dyDescent="0.2">
      <c r="P768" s="14"/>
      <c r="Q768" s="15"/>
      <c r="R768" s="15"/>
      <c r="S768" s="14"/>
      <c r="T768" s="14"/>
    </row>
    <row r="769" spans="16:20" x14ac:dyDescent="0.2">
      <c r="P769" s="14"/>
      <c r="Q769" s="15"/>
      <c r="R769" s="15"/>
      <c r="S769" s="14"/>
      <c r="T769" s="14"/>
    </row>
    <row r="770" spans="16:20" x14ac:dyDescent="0.2">
      <c r="P770" s="14"/>
      <c r="Q770" s="15"/>
      <c r="R770" s="15"/>
      <c r="S770" s="14"/>
      <c r="T770" s="14"/>
    </row>
    <row r="771" spans="16:20" x14ac:dyDescent="0.2">
      <c r="P771" s="14"/>
      <c r="Q771" s="15"/>
      <c r="R771" s="15"/>
      <c r="S771" s="14"/>
      <c r="T771" s="14"/>
    </row>
    <row r="772" spans="16:20" x14ac:dyDescent="0.2">
      <c r="P772" s="14"/>
      <c r="Q772" s="15"/>
      <c r="R772" s="15"/>
      <c r="S772" s="14"/>
      <c r="T772" s="14"/>
    </row>
    <row r="773" spans="16:20" x14ac:dyDescent="0.2">
      <c r="P773" s="14"/>
      <c r="Q773" s="15"/>
      <c r="R773" s="15"/>
      <c r="S773" s="14"/>
      <c r="T773" s="14"/>
    </row>
    <row r="774" spans="16:20" x14ac:dyDescent="0.2">
      <c r="P774" s="14"/>
      <c r="Q774" s="15"/>
      <c r="R774" s="15"/>
      <c r="S774" s="14"/>
      <c r="T774" s="14"/>
    </row>
    <row r="775" spans="16:20" x14ac:dyDescent="0.2">
      <c r="P775" s="14"/>
      <c r="Q775" s="15"/>
      <c r="R775" s="15"/>
      <c r="S775" s="14"/>
      <c r="T775" s="14"/>
    </row>
    <row r="776" spans="16:20" x14ac:dyDescent="0.2">
      <c r="P776" s="14"/>
      <c r="Q776" s="15"/>
      <c r="R776" s="15"/>
      <c r="S776" s="14"/>
      <c r="T776" s="14"/>
    </row>
    <row r="777" spans="16:20" x14ac:dyDescent="0.2">
      <c r="P777" s="14"/>
      <c r="Q777" s="15"/>
      <c r="R777" s="15"/>
      <c r="S777" s="14"/>
      <c r="T777" s="14"/>
    </row>
    <row r="778" spans="16:20" x14ac:dyDescent="0.2">
      <c r="P778" s="14"/>
      <c r="Q778" s="15"/>
      <c r="R778" s="15"/>
      <c r="S778" s="14"/>
      <c r="T778" s="14"/>
    </row>
    <row r="779" spans="16:20" x14ac:dyDescent="0.2">
      <c r="P779" s="14"/>
      <c r="Q779" s="15"/>
      <c r="R779" s="15"/>
      <c r="S779" s="14"/>
      <c r="T779" s="14"/>
    </row>
    <row r="780" spans="16:20" x14ac:dyDescent="0.2">
      <c r="P780" s="14"/>
      <c r="Q780" s="15"/>
      <c r="R780" s="15"/>
      <c r="S780" s="14"/>
      <c r="T780" s="14"/>
    </row>
    <row r="781" spans="16:20" x14ac:dyDescent="0.2">
      <c r="P781" s="14"/>
      <c r="Q781" s="15"/>
      <c r="R781" s="15"/>
      <c r="S781" s="14"/>
      <c r="T781" s="14"/>
    </row>
    <row r="782" spans="16:20" x14ac:dyDescent="0.2">
      <c r="P782" s="14"/>
      <c r="Q782" s="15"/>
      <c r="R782" s="15"/>
      <c r="S782" s="14"/>
      <c r="T782" s="14"/>
    </row>
    <row r="783" spans="16:20" x14ac:dyDescent="0.2">
      <c r="P783" s="14"/>
      <c r="Q783" s="15"/>
      <c r="R783" s="15"/>
      <c r="S783" s="14"/>
      <c r="T783" s="14"/>
    </row>
    <row r="784" spans="16:20" x14ac:dyDescent="0.2">
      <c r="P784" s="14"/>
      <c r="Q784" s="15"/>
      <c r="R784" s="15"/>
      <c r="S784" s="14"/>
      <c r="T784" s="14"/>
    </row>
    <row r="785" spans="16:20" x14ac:dyDescent="0.2">
      <c r="P785" s="14"/>
      <c r="Q785" s="15"/>
      <c r="R785" s="15"/>
      <c r="S785" s="14"/>
      <c r="T785" s="14"/>
    </row>
    <row r="786" spans="16:20" x14ac:dyDescent="0.2">
      <c r="P786" s="14"/>
      <c r="Q786" s="15"/>
      <c r="R786" s="15"/>
      <c r="S786" s="14"/>
      <c r="T786" s="14"/>
    </row>
    <row r="787" spans="16:20" x14ac:dyDescent="0.2">
      <c r="P787" s="14"/>
      <c r="Q787" s="15"/>
      <c r="R787" s="15"/>
      <c r="S787" s="14"/>
      <c r="T787" s="14"/>
    </row>
    <row r="788" spans="16:20" x14ac:dyDescent="0.2">
      <c r="P788" s="14"/>
      <c r="Q788" s="15"/>
      <c r="R788" s="15"/>
      <c r="S788" s="14"/>
      <c r="T788" s="14"/>
    </row>
    <row r="789" spans="16:20" x14ac:dyDescent="0.2">
      <c r="P789" s="14"/>
      <c r="Q789" s="15"/>
      <c r="R789" s="15"/>
      <c r="S789" s="14"/>
      <c r="T789" s="14"/>
    </row>
    <row r="790" spans="16:20" x14ac:dyDescent="0.2">
      <c r="P790" s="14"/>
      <c r="Q790" s="15"/>
      <c r="R790" s="15"/>
      <c r="S790" s="14"/>
      <c r="T790" s="14"/>
    </row>
    <row r="791" spans="16:20" x14ac:dyDescent="0.2">
      <c r="P791" s="14"/>
      <c r="Q791" s="15"/>
      <c r="R791" s="15"/>
      <c r="S791" s="14"/>
      <c r="T791" s="14"/>
    </row>
    <row r="792" spans="16:20" x14ac:dyDescent="0.2">
      <c r="P792" s="14"/>
      <c r="Q792" s="15"/>
      <c r="R792" s="15"/>
      <c r="S792" s="14"/>
      <c r="T792" s="14"/>
    </row>
    <row r="793" spans="16:20" x14ac:dyDescent="0.2">
      <c r="P793" s="14"/>
      <c r="Q793" s="15"/>
      <c r="R793" s="15"/>
      <c r="S793" s="14"/>
      <c r="T793" s="14"/>
    </row>
    <row r="794" spans="16:20" x14ac:dyDescent="0.2">
      <c r="P794" s="14"/>
      <c r="Q794" s="15"/>
      <c r="R794" s="15"/>
      <c r="S794" s="14"/>
      <c r="T794" s="14"/>
    </row>
    <row r="795" spans="16:20" x14ac:dyDescent="0.2">
      <c r="P795" s="14"/>
      <c r="Q795" s="15"/>
      <c r="R795" s="15"/>
      <c r="S795" s="14"/>
      <c r="T795" s="14"/>
    </row>
    <row r="796" spans="16:20" x14ac:dyDescent="0.2">
      <c r="P796" s="14"/>
      <c r="Q796" s="15"/>
      <c r="R796" s="15"/>
      <c r="S796" s="14"/>
      <c r="T796" s="14"/>
    </row>
    <row r="797" spans="16:20" x14ac:dyDescent="0.2">
      <c r="P797" s="14"/>
      <c r="Q797" s="15"/>
      <c r="R797" s="15"/>
      <c r="S797" s="14"/>
      <c r="T797" s="14"/>
    </row>
    <row r="798" spans="16:20" x14ac:dyDescent="0.2">
      <c r="P798" s="14"/>
      <c r="Q798" s="15"/>
      <c r="R798" s="15"/>
      <c r="S798" s="14"/>
      <c r="T798" s="14"/>
    </row>
    <row r="799" spans="16:20" x14ac:dyDescent="0.2">
      <c r="P799" s="14"/>
      <c r="Q799" s="15"/>
      <c r="R799" s="15"/>
      <c r="S799" s="14"/>
      <c r="T799" s="14"/>
    </row>
    <row r="800" spans="16:20" x14ac:dyDescent="0.2">
      <c r="P800" s="14"/>
      <c r="Q800" s="15"/>
      <c r="R800" s="15"/>
      <c r="S800" s="14"/>
      <c r="T800" s="14"/>
    </row>
    <row r="801" spans="16:20" x14ac:dyDescent="0.2">
      <c r="P801" s="14"/>
      <c r="Q801" s="15"/>
      <c r="R801" s="15"/>
      <c r="S801" s="14"/>
      <c r="T801" s="14"/>
    </row>
    <row r="802" spans="16:20" x14ac:dyDescent="0.2">
      <c r="P802" s="14"/>
      <c r="Q802" s="15"/>
      <c r="R802" s="15"/>
      <c r="S802" s="14"/>
      <c r="T802" s="14"/>
    </row>
    <row r="803" spans="16:20" x14ac:dyDescent="0.2">
      <c r="P803" s="14"/>
      <c r="Q803" s="15"/>
      <c r="R803" s="15"/>
      <c r="S803" s="14"/>
      <c r="T803" s="14"/>
    </row>
    <row r="804" spans="16:20" x14ac:dyDescent="0.2">
      <c r="P804" s="14"/>
      <c r="Q804" s="15"/>
      <c r="R804" s="15"/>
      <c r="S804" s="14"/>
      <c r="T804" s="14"/>
    </row>
    <row r="805" spans="16:20" x14ac:dyDescent="0.2">
      <c r="P805" s="14"/>
      <c r="Q805" s="15"/>
      <c r="R805" s="15"/>
      <c r="S805" s="14"/>
      <c r="T805" s="14"/>
    </row>
    <row r="806" spans="16:20" x14ac:dyDescent="0.2">
      <c r="P806" s="14"/>
      <c r="Q806" s="15"/>
      <c r="R806" s="15"/>
      <c r="S806" s="14"/>
      <c r="T806" s="14"/>
    </row>
    <row r="807" spans="16:20" x14ac:dyDescent="0.2">
      <c r="P807" s="14"/>
      <c r="Q807" s="15"/>
      <c r="R807" s="15"/>
      <c r="S807" s="14"/>
      <c r="T807" s="14"/>
    </row>
    <row r="808" spans="16:20" x14ac:dyDescent="0.2">
      <c r="P808" s="14"/>
      <c r="Q808" s="15"/>
      <c r="R808" s="15"/>
      <c r="S808" s="14"/>
      <c r="T808" s="14"/>
    </row>
    <row r="809" spans="16:20" x14ac:dyDescent="0.2">
      <c r="P809" s="14"/>
      <c r="Q809" s="15"/>
      <c r="R809" s="15"/>
      <c r="S809" s="14"/>
      <c r="T809" s="14"/>
    </row>
    <row r="810" spans="16:20" x14ac:dyDescent="0.2">
      <c r="P810" s="14"/>
      <c r="Q810" s="15"/>
      <c r="R810" s="15"/>
      <c r="S810" s="14"/>
      <c r="T810" s="14"/>
    </row>
    <row r="811" spans="16:20" x14ac:dyDescent="0.2">
      <c r="P811" s="14"/>
      <c r="Q811" s="15"/>
      <c r="R811" s="15"/>
      <c r="S811" s="14"/>
      <c r="T811" s="14"/>
    </row>
    <row r="812" spans="16:20" x14ac:dyDescent="0.2">
      <c r="P812" s="14"/>
      <c r="Q812" s="15"/>
      <c r="R812" s="15"/>
      <c r="S812" s="14"/>
      <c r="T812" s="14"/>
    </row>
    <row r="813" spans="16:20" x14ac:dyDescent="0.2">
      <c r="P813" s="14"/>
      <c r="Q813" s="15"/>
      <c r="R813" s="15"/>
      <c r="S813" s="14"/>
      <c r="T813" s="14"/>
    </row>
    <row r="814" spans="16:20" x14ac:dyDescent="0.2">
      <c r="P814" s="14"/>
      <c r="Q814" s="15"/>
      <c r="R814" s="15"/>
      <c r="S814" s="14"/>
      <c r="T814" s="14"/>
    </row>
    <row r="815" spans="16:20" x14ac:dyDescent="0.2">
      <c r="P815" s="14"/>
      <c r="Q815" s="15"/>
      <c r="R815" s="15"/>
      <c r="S815" s="14"/>
      <c r="T815" s="14"/>
    </row>
    <row r="816" spans="16:20" x14ac:dyDescent="0.2">
      <c r="P816" s="14"/>
      <c r="Q816" s="15"/>
      <c r="R816" s="15"/>
      <c r="S816" s="14"/>
      <c r="T816" s="14"/>
    </row>
    <row r="817" spans="16:20" x14ac:dyDescent="0.2">
      <c r="P817" s="14"/>
      <c r="Q817" s="15"/>
      <c r="R817" s="15"/>
      <c r="S817" s="14"/>
      <c r="T817" s="14"/>
    </row>
    <row r="818" spans="16:20" x14ac:dyDescent="0.2">
      <c r="P818" s="14"/>
      <c r="Q818" s="15"/>
      <c r="R818" s="15"/>
      <c r="S818" s="14"/>
      <c r="T818" s="14"/>
    </row>
    <row r="819" spans="16:20" x14ac:dyDescent="0.2">
      <c r="P819" s="14"/>
      <c r="Q819" s="15"/>
      <c r="R819" s="15"/>
      <c r="S819" s="14"/>
      <c r="T819" s="14"/>
    </row>
    <row r="820" spans="16:20" x14ac:dyDescent="0.2">
      <c r="P820" s="14"/>
      <c r="Q820" s="15"/>
      <c r="R820" s="15"/>
      <c r="S820" s="14"/>
      <c r="T820" s="14"/>
    </row>
    <row r="821" spans="16:20" x14ac:dyDescent="0.2">
      <c r="P821" s="14"/>
      <c r="Q821" s="15"/>
      <c r="R821" s="15"/>
      <c r="S821" s="14"/>
      <c r="T821" s="14"/>
    </row>
    <row r="822" spans="16:20" x14ac:dyDescent="0.2">
      <c r="P822" s="14"/>
      <c r="Q822" s="15"/>
      <c r="R822" s="15"/>
      <c r="S822" s="14"/>
      <c r="T822" s="14"/>
    </row>
    <row r="823" spans="16:20" x14ac:dyDescent="0.2">
      <c r="P823" s="14"/>
      <c r="Q823" s="15"/>
      <c r="R823" s="15"/>
      <c r="S823" s="14"/>
      <c r="T823" s="14"/>
    </row>
    <row r="824" spans="16:20" x14ac:dyDescent="0.2">
      <c r="P824" s="14"/>
      <c r="Q824" s="15"/>
      <c r="R824" s="15"/>
      <c r="S824" s="14"/>
      <c r="T824" s="14"/>
    </row>
    <row r="825" spans="16:20" x14ac:dyDescent="0.2">
      <c r="P825" s="14"/>
      <c r="Q825" s="15"/>
      <c r="R825" s="15"/>
      <c r="S825" s="14"/>
      <c r="T825" s="14"/>
    </row>
    <row r="826" spans="16:20" x14ac:dyDescent="0.2">
      <c r="P826" s="14"/>
      <c r="Q826" s="15"/>
      <c r="R826" s="15"/>
      <c r="S826" s="14"/>
      <c r="T826" s="14"/>
    </row>
    <row r="827" spans="16:20" x14ac:dyDescent="0.2">
      <c r="P827" s="14"/>
      <c r="Q827" s="15"/>
      <c r="R827" s="15"/>
      <c r="S827" s="14"/>
      <c r="T827" s="14"/>
    </row>
    <row r="828" spans="16:20" x14ac:dyDescent="0.2">
      <c r="P828" s="14"/>
      <c r="Q828" s="15"/>
      <c r="R828" s="15"/>
      <c r="S828" s="14"/>
      <c r="T828" s="14"/>
    </row>
    <row r="829" spans="16:20" x14ac:dyDescent="0.2">
      <c r="P829" s="14"/>
      <c r="Q829" s="15"/>
      <c r="R829" s="15"/>
      <c r="S829" s="14"/>
      <c r="T829" s="14"/>
    </row>
    <row r="830" spans="16:20" x14ac:dyDescent="0.2">
      <c r="P830" s="14"/>
      <c r="Q830" s="15"/>
      <c r="R830" s="15"/>
      <c r="S830" s="14"/>
      <c r="T830" s="14"/>
    </row>
    <row r="831" spans="16:20" x14ac:dyDescent="0.2">
      <c r="P831" s="14"/>
      <c r="Q831" s="15"/>
      <c r="R831" s="15"/>
      <c r="S831" s="14"/>
      <c r="T831" s="14"/>
    </row>
    <row r="832" spans="16:20" x14ac:dyDescent="0.2">
      <c r="P832" s="14"/>
      <c r="Q832" s="15"/>
      <c r="R832" s="15"/>
      <c r="S832" s="14"/>
      <c r="T832" s="14"/>
    </row>
    <row r="833" spans="16:20" x14ac:dyDescent="0.2">
      <c r="P833" s="14"/>
      <c r="Q833" s="15"/>
      <c r="R833" s="15"/>
      <c r="S833" s="14"/>
      <c r="T833" s="14"/>
    </row>
    <row r="834" spans="16:20" x14ac:dyDescent="0.2">
      <c r="P834" s="14"/>
      <c r="Q834" s="15"/>
      <c r="R834" s="15"/>
      <c r="S834" s="14"/>
      <c r="T834" s="14"/>
    </row>
    <row r="835" spans="16:20" x14ac:dyDescent="0.2">
      <c r="P835" s="14"/>
      <c r="Q835" s="15"/>
      <c r="R835" s="15"/>
      <c r="S835" s="14"/>
      <c r="T835" s="14"/>
    </row>
    <row r="836" spans="16:20" x14ac:dyDescent="0.2">
      <c r="P836" s="14"/>
      <c r="Q836" s="15"/>
      <c r="R836" s="15"/>
      <c r="S836" s="14"/>
      <c r="T836" s="14"/>
    </row>
    <row r="837" spans="16:20" x14ac:dyDescent="0.2">
      <c r="P837" s="14"/>
      <c r="Q837" s="15"/>
      <c r="R837" s="15"/>
      <c r="S837" s="14"/>
      <c r="T837" s="14"/>
    </row>
    <row r="838" spans="16:20" x14ac:dyDescent="0.2">
      <c r="P838" s="14"/>
      <c r="Q838" s="15"/>
      <c r="R838" s="15"/>
      <c r="S838" s="14"/>
      <c r="T838" s="14"/>
    </row>
    <row r="839" spans="16:20" x14ac:dyDescent="0.2">
      <c r="P839" s="14"/>
      <c r="Q839" s="15"/>
      <c r="R839" s="15"/>
      <c r="S839" s="14"/>
      <c r="T839" s="14"/>
    </row>
    <row r="840" spans="16:20" x14ac:dyDescent="0.2">
      <c r="P840" s="14"/>
      <c r="Q840" s="15"/>
      <c r="R840" s="15"/>
      <c r="S840" s="14"/>
      <c r="T840" s="14"/>
    </row>
    <row r="841" spans="16:20" x14ac:dyDescent="0.2">
      <c r="P841" s="14"/>
      <c r="Q841" s="15"/>
      <c r="R841" s="15"/>
      <c r="S841" s="14"/>
      <c r="T841" s="14"/>
    </row>
    <row r="842" spans="16:20" x14ac:dyDescent="0.2">
      <c r="P842" s="14"/>
      <c r="Q842" s="15"/>
      <c r="R842" s="15"/>
      <c r="S842" s="14"/>
      <c r="T842" s="14"/>
    </row>
    <row r="843" spans="16:20" x14ac:dyDescent="0.2">
      <c r="P843" s="14"/>
      <c r="Q843" s="15"/>
      <c r="R843" s="15"/>
      <c r="S843" s="14"/>
      <c r="T843" s="14"/>
    </row>
    <row r="844" spans="16:20" x14ac:dyDescent="0.2">
      <c r="P844" s="14"/>
      <c r="Q844" s="15"/>
      <c r="R844" s="15"/>
      <c r="S844" s="14"/>
      <c r="T844" s="14"/>
    </row>
    <row r="845" spans="16:20" x14ac:dyDescent="0.2">
      <c r="P845" s="14"/>
      <c r="Q845" s="15"/>
      <c r="R845" s="15"/>
      <c r="S845" s="14"/>
      <c r="T845" s="14"/>
    </row>
    <row r="846" spans="16:20" x14ac:dyDescent="0.2">
      <c r="P846" s="14"/>
      <c r="Q846" s="15"/>
      <c r="R846" s="15"/>
      <c r="S846" s="14"/>
      <c r="T846" s="14"/>
    </row>
    <row r="847" spans="16:20" x14ac:dyDescent="0.2">
      <c r="P847" s="14"/>
      <c r="Q847" s="15"/>
      <c r="R847" s="15"/>
      <c r="S847" s="14"/>
      <c r="T847" s="14"/>
    </row>
    <row r="848" spans="16:20" x14ac:dyDescent="0.2">
      <c r="P848" s="14"/>
      <c r="Q848" s="15"/>
      <c r="R848" s="15"/>
      <c r="S848" s="14"/>
      <c r="T848" s="14"/>
    </row>
    <row r="849" spans="16:20" x14ac:dyDescent="0.2">
      <c r="P849" s="14"/>
      <c r="Q849" s="15"/>
      <c r="R849" s="15"/>
      <c r="S849" s="14"/>
      <c r="T849" s="14"/>
    </row>
    <row r="850" spans="16:20" x14ac:dyDescent="0.2">
      <c r="P850" s="14"/>
      <c r="Q850" s="15"/>
      <c r="R850" s="15"/>
      <c r="S850" s="14"/>
      <c r="T850" s="14"/>
    </row>
    <row r="851" spans="16:20" x14ac:dyDescent="0.2">
      <c r="P851" s="14"/>
      <c r="Q851" s="15"/>
      <c r="R851" s="15"/>
      <c r="S851" s="14"/>
      <c r="T851" s="14"/>
    </row>
    <row r="852" spans="16:20" x14ac:dyDescent="0.2">
      <c r="P852" s="14"/>
      <c r="Q852" s="15"/>
      <c r="R852" s="15"/>
      <c r="S852" s="14"/>
      <c r="T852" s="14"/>
    </row>
    <row r="853" spans="16:20" x14ac:dyDescent="0.2">
      <c r="P853" s="14"/>
      <c r="Q853" s="15"/>
      <c r="R853" s="15"/>
      <c r="S853" s="14"/>
      <c r="T853" s="14"/>
    </row>
    <row r="854" spans="16:20" x14ac:dyDescent="0.2">
      <c r="P854" s="14"/>
      <c r="Q854" s="15"/>
      <c r="R854" s="15"/>
      <c r="S854" s="14"/>
      <c r="T854" s="14"/>
    </row>
    <row r="855" spans="16:20" x14ac:dyDescent="0.2">
      <c r="P855" s="14"/>
      <c r="Q855" s="15"/>
      <c r="R855" s="15"/>
      <c r="S855" s="14"/>
      <c r="T855" s="14"/>
    </row>
    <row r="856" spans="16:20" x14ac:dyDescent="0.2">
      <c r="P856" s="14"/>
      <c r="Q856" s="15"/>
      <c r="R856" s="15"/>
      <c r="S856" s="14"/>
      <c r="T856" s="14"/>
    </row>
    <row r="857" spans="16:20" x14ac:dyDescent="0.2">
      <c r="P857" s="14"/>
      <c r="Q857" s="15"/>
      <c r="R857" s="15"/>
      <c r="S857" s="14"/>
      <c r="T857" s="14"/>
    </row>
    <row r="858" spans="16:20" x14ac:dyDescent="0.2">
      <c r="P858" s="14"/>
      <c r="Q858" s="15"/>
      <c r="R858" s="15"/>
      <c r="S858" s="14"/>
      <c r="T858" s="14"/>
    </row>
    <row r="859" spans="16:20" x14ac:dyDescent="0.2">
      <c r="P859" s="14"/>
      <c r="Q859" s="15"/>
      <c r="R859" s="15"/>
      <c r="S859" s="14"/>
      <c r="T859" s="14"/>
    </row>
    <row r="860" spans="16:20" x14ac:dyDescent="0.2">
      <c r="P860" s="14"/>
      <c r="Q860" s="15"/>
      <c r="R860" s="15"/>
      <c r="S860" s="14"/>
      <c r="T860" s="14"/>
    </row>
    <row r="861" spans="16:20" x14ac:dyDescent="0.2">
      <c r="P861" s="14"/>
      <c r="Q861" s="15"/>
      <c r="R861" s="15"/>
      <c r="S861" s="14"/>
      <c r="T861" s="14"/>
    </row>
    <row r="862" spans="16:20" x14ac:dyDescent="0.2">
      <c r="P862" s="14"/>
      <c r="Q862" s="15"/>
      <c r="R862" s="15"/>
      <c r="S862" s="14"/>
      <c r="T862" s="14"/>
    </row>
    <row r="863" spans="16:20" x14ac:dyDescent="0.2">
      <c r="P863" s="14"/>
      <c r="Q863" s="15"/>
      <c r="R863" s="15"/>
      <c r="S863" s="14"/>
      <c r="T863" s="14"/>
    </row>
    <row r="864" spans="16:20" x14ac:dyDescent="0.2">
      <c r="P864" s="14"/>
      <c r="Q864" s="15"/>
      <c r="R864" s="15"/>
      <c r="S864" s="14"/>
      <c r="T864" s="14"/>
    </row>
    <row r="865" spans="16:20" x14ac:dyDescent="0.2">
      <c r="P865" s="14"/>
      <c r="Q865" s="15"/>
      <c r="R865" s="15"/>
      <c r="S865" s="14"/>
      <c r="T865" s="14"/>
    </row>
    <row r="866" spans="16:20" x14ac:dyDescent="0.2">
      <c r="P866" s="14"/>
      <c r="Q866" s="15"/>
      <c r="R866" s="15"/>
      <c r="S866" s="14"/>
      <c r="T866" s="14"/>
    </row>
    <row r="867" spans="16:20" x14ac:dyDescent="0.2">
      <c r="P867" s="14"/>
      <c r="Q867" s="15"/>
      <c r="R867" s="15"/>
      <c r="S867" s="14"/>
      <c r="T867" s="14"/>
    </row>
    <row r="868" spans="16:20" x14ac:dyDescent="0.2">
      <c r="P868" s="14"/>
      <c r="Q868" s="15"/>
      <c r="R868" s="15"/>
      <c r="S868" s="14"/>
      <c r="T868" s="14"/>
    </row>
    <row r="869" spans="16:20" x14ac:dyDescent="0.2">
      <c r="P869" s="14"/>
      <c r="Q869" s="15"/>
      <c r="R869" s="15"/>
      <c r="S869" s="14"/>
      <c r="T869" s="14"/>
    </row>
    <row r="870" spans="16:20" x14ac:dyDescent="0.2">
      <c r="P870" s="14"/>
      <c r="Q870" s="15"/>
      <c r="R870" s="15"/>
      <c r="S870" s="14"/>
      <c r="T870" s="14"/>
    </row>
    <row r="871" spans="16:20" x14ac:dyDescent="0.2">
      <c r="P871" s="14"/>
      <c r="Q871" s="15"/>
      <c r="R871" s="15"/>
      <c r="S871" s="14"/>
      <c r="T871" s="14"/>
    </row>
    <row r="872" spans="16:20" x14ac:dyDescent="0.2">
      <c r="P872" s="14"/>
      <c r="Q872" s="15"/>
      <c r="R872" s="15"/>
      <c r="S872" s="14"/>
      <c r="T872" s="14"/>
    </row>
    <row r="873" spans="16:20" x14ac:dyDescent="0.2">
      <c r="P873" s="14"/>
      <c r="Q873" s="15"/>
      <c r="R873" s="15"/>
      <c r="S873" s="14"/>
      <c r="T873" s="14"/>
    </row>
    <row r="874" spans="16:20" x14ac:dyDescent="0.2">
      <c r="P874" s="14"/>
      <c r="Q874" s="15"/>
      <c r="R874" s="15"/>
      <c r="S874" s="14"/>
      <c r="T874" s="14"/>
    </row>
    <row r="875" spans="16:20" x14ac:dyDescent="0.2">
      <c r="P875" s="14"/>
      <c r="Q875" s="15"/>
      <c r="R875" s="15"/>
      <c r="S875" s="14"/>
      <c r="T875" s="14"/>
    </row>
    <row r="876" spans="16:20" x14ac:dyDescent="0.2">
      <c r="P876" s="14"/>
      <c r="Q876" s="15"/>
      <c r="R876" s="15"/>
      <c r="S876" s="14"/>
      <c r="T876" s="14"/>
    </row>
    <row r="877" spans="16:20" x14ac:dyDescent="0.2">
      <c r="P877" s="14"/>
      <c r="Q877" s="15"/>
      <c r="R877" s="15"/>
      <c r="S877" s="14"/>
      <c r="T877" s="14"/>
    </row>
    <row r="878" spans="16:20" x14ac:dyDescent="0.2">
      <c r="P878" s="14"/>
      <c r="Q878" s="15"/>
      <c r="R878" s="15"/>
      <c r="S878" s="14"/>
      <c r="T878" s="14"/>
    </row>
    <row r="879" spans="16:20" x14ac:dyDescent="0.2">
      <c r="P879" s="14"/>
      <c r="Q879" s="15"/>
      <c r="R879" s="15"/>
      <c r="S879" s="14"/>
      <c r="T879" s="14"/>
    </row>
    <row r="880" spans="16:20" x14ac:dyDescent="0.2">
      <c r="P880" s="14"/>
      <c r="Q880" s="15"/>
      <c r="R880" s="15"/>
      <c r="S880" s="14"/>
      <c r="T880" s="14"/>
    </row>
    <row r="881" spans="16:20" x14ac:dyDescent="0.2">
      <c r="P881" s="14"/>
      <c r="Q881" s="15"/>
      <c r="R881" s="15"/>
      <c r="S881" s="14"/>
      <c r="T881" s="14"/>
    </row>
    <row r="882" spans="16:20" x14ac:dyDescent="0.2">
      <c r="P882" s="14"/>
      <c r="Q882" s="15"/>
      <c r="R882" s="15"/>
      <c r="S882" s="14"/>
      <c r="T882" s="14"/>
    </row>
    <row r="883" spans="16:20" x14ac:dyDescent="0.2">
      <c r="P883" s="14"/>
      <c r="Q883" s="15"/>
      <c r="R883" s="15"/>
      <c r="S883" s="14"/>
      <c r="T883" s="14"/>
    </row>
    <row r="884" spans="16:20" x14ac:dyDescent="0.2">
      <c r="P884" s="14"/>
      <c r="Q884" s="15"/>
      <c r="R884" s="15"/>
      <c r="S884" s="14"/>
      <c r="T884" s="14"/>
    </row>
    <row r="885" spans="16:20" x14ac:dyDescent="0.2">
      <c r="P885" s="14"/>
      <c r="Q885" s="15"/>
      <c r="R885" s="15"/>
      <c r="S885" s="14"/>
      <c r="T885" s="14"/>
    </row>
    <row r="886" spans="16:20" x14ac:dyDescent="0.2">
      <c r="P886" s="14"/>
      <c r="Q886" s="15"/>
      <c r="R886" s="15"/>
      <c r="S886" s="14"/>
      <c r="T886" s="14"/>
    </row>
    <row r="887" spans="16:20" x14ac:dyDescent="0.2">
      <c r="P887" s="14"/>
      <c r="Q887" s="15"/>
      <c r="R887" s="15"/>
      <c r="S887" s="14"/>
      <c r="T887" s="14"/>
    </row>
    <row r="888" spans="16:20" x14ac:dyDescent="0.2">
      <c r="P888" s="14"/>
      <c r="Q888" s="15"/>
      <c r="R888" s="15"/>
      <c r="S888" s="14"/>
      <c r="T888" s="14"/>
    </row>
    <row r="889" spans="16:20" x14ac:dyDescent="0.2">
      <c r="P889" s="14"/>
      <c r="Q889" s="15"/>
      <c r="R889" s="15"/>
      <c r="S889" s="14"/>
      <c r="T889" s="14"/>
    </row>
    <row r="890" spans="16:20" x14ac:dyDescent="0.2">
      <c r="P890" s="14"/>
      <c r="Q890" s="15"/>
      <c r="R890" s="15"/>
      <c r="S890" s="14"/>
      <c r="T890" s="14"/>
    </row>
    <row r="891" spans="16:20" x14ac:dyDescent="0.2">
      <c r="P891" s="14"/>
      <c r="Q891" s="15"/>
      <c r="R891" s="15"/>
      <c r="S891" s="14"/>
      <c r="T891" s="14"/>
    </row>
    <row r="892" spans="16:20" x14ac:dyDescent="0.2">
      <c r="P892" s="14"/>
      <c r="Q892" s="15"/>
      <c r="R892" s="15"/>
      <c r="S892" s="14"/>
      <c r="T892" s="14"/>
    </row>
    <row r="893" spans="16:20" x14ac:dyDescent="0.2">
      <c r="P893" s="14"/>
      <c r="Q893" s="15"/>
      <c r="R893" s="15"/>
      <c r="S893" s="14"/>
      <c r="T893" s="14"/>
    </row>
    <row r="894" spans="16:20" x14ac:dyDescent="0.2">
      <c r="P894" s="14"/>
      <c r="Q894" s="15"/>
      <c r="R894" s="15"/>
      <c r="S894" s="14"/>
      <c r="T894" s="14"/>
    </row>
    <row r="895" spans="16:20" x14ac:dyDescent="0.2">
      <c r="P895" s="14"/>
      <c r="Q895" s="15"/>
      <c r="R895" s="15"/>
      <c r="S895" s="14"/>
      <c r="T895" s="14"/>
    </row>
    <row r="896" spans="16:20" x14ac:dyDescent="0.2">
      <c r="P896" s="14"/>
      <c r="Q896" s="15"/>
      <c r="R896" s="15"/>
      <c r="S896" s="14"/>
      <c r="T896" s="14"/>
    </row>
    <row r="897" spans="16:20" x14ac:dyDescent="0.2">
      <c r="P897" s="14"/>
      <c r="Q897" s="15"/>
      <c r="R897" s="15"/>
      <c r="S897" s="14"/>
      <c r="T897" s="14"/>
    </row>
    <row r="898" spans="16:20" x14ac:dyDescent="0.2">
      <c r="P898" s="14"/>
      <c r="Q898" s="15"/>
      <c r="R898" s="15"/>
      <c r="S898" s="14"/>
      <c r="T898" s="14"/>
    </row>
    <row r="899" spans="16:20" x14ac:dyDescent="0.2">
      <c r="P899" s="14"/>
      <c r="Q899" s="15"/>
      <c r="R899" s="15"/>
      <c r="S899" s="14"/>
      <c r="T899" s="14"/>
    </row>
    <row r="900" spans="16:20" x14ac:dyDescent="0.2">
      <c r="P900" s="14"/>
      <c r="Q900" s="15"/>
      <c r="R900" s="15"/>
      <c r="S900" s="14"/>
      <c r="T900" s="14"/>
    </row>
    <row r="901" spans="16:20" x14ac:dyDescent="0.2">
      <c r="P901" s="14"/>
      <c r="Q901" s="15"/>
      <c r="R901" s="15"/>
      <c r="S901" s="14"/>
      <c r="T901" s="14"/>
    </row>
    <row r="902" spans="16:20" x14ac:dyDescent="0.2">
      <c r="P902" s="14"/>
      <c r="Q902" s="15"/>
      <c r="R902" s="15"/>
      <c r="S902" s="14"/>
      <c r="T902" s="14"/>
    </row>
    <row r="903" spans="16:20" x14ac:dyDescent="0.2">
      <c r="P903" s="14"/>
      <c r="Q903" s="15"/>
      <c r="R903" s="15"/>
      <c r="S903" s="14"/>
      <c r="T903" s="14"/>
    </row>
    <row r="904" spans="16:20" x14ac:dyDescent="0.2">
      <c r="P904" s="14"/>
      <c r="Q904" s="15"/>
      <c r="R904" s="15"/>
      <c r="S904" s="14"/>
      <c r="T904" s="14"/>
    </row>
    <row r="905" spans="16:20" x14ac:dyDescent="0.2">
      <c r="P905" s="14"/>
      <c r="Q905" s="15"/>
      <c r="R905" s="15"/>
      <c r="S905" s="14"/>
      <c r="T905" s="14"/>
    </row>
    <row r="906" spans="16:20" x14ac:dyDescent="0.2">
      <c r="S906" s="15"/>
      <c r="T906" s="15"/>
    </row>
    <row r="907" spans="16:20" x14ac:dyDescent="0.2">
      <c r="S907" s="15"/>
      <c r="T907" s="15"/>
    </row>
    <row r="908" spans="16:20" x14ac:dyDescent="0.2">
      <c r="S908" s="15"/>
      <c r="T908" s="15"/>
    </row>
    <row r="909" spans="16:20" x14ac:dyDescent="0.2">
      <c r="S909" s="15"/>
      <c r="T909" s="15"/>
    </row>
    <row r="910" spans="16:20" x14ac:dyDescent="0.2">
      <c r="S910" s="15"/>
      <c r="T910" s="15"/>
    </row>
    <row r="911" spans="16:20" x14ac:dyDescent="0.2">
      <c r="S911" s="15"/>
      <c r="T911" s="15"/>
    </row>
    <row r="912" spans="16:20" x14ac:dyDescent="0.2">
      <c r="S912" s="15"/>
      <c r="T912" s="15"/>
    </row>
    <row r="913" spans="19:20" x14ac:dyDescent="0.2">
      <c r="S913" s="15"/>
      <c r="T913" s="15"/>
    </row>
    <row r="914" spans="19:20" x14ac:dyDescent="0.2">
      <c r="S914" s="15"/>
      <c r="T914" s="15"/>
    </row>
    <row r="915" spans="19:20" x14ac:dyDescent="0.2">
      <c r="S915" s="15"/>
      <c r="T915" s="15"/>
    </row>
    <row r="916" spans="19:20" x14ac:dyDescent="0.2">
      <c r="S916" s="15"/>
      <c r="T916" s="15"/>
    </row>
    <row r="917" spans="19:20" x14ac:dyDescent="0.2">
      <c r="S917" s="15"/>
      <c r="T917" s="15"/>
    </row>
    <row r="918" spans="19:20" x14ac:dyDescent="0.2">
      <c r="S918" s="15"/>
      <c r="T918" s="15"/>
    </row>
    <row r="919" spans="19:20" x14ac:dyDescent="0.2">
      <c r="S919" s="15"/>
      <c r="T919" s="15"/>
    </row>
    <row r="920" spans="19:20" x14ac:dyDescent="0.2">
      <c r="S920" s="15"/>
      <c r="T920" s="15"/>
    </row>
    <row r="921" spans="19:20" x14ac:dyDescent="0.2">
      <c r="S921" s="15"/>
      <c r="T921" s="15"/>
    </row>
    <row r="922" spans="19:20" x14ac:dyDescent="0.2">
      <c r="S922" s="15"/>
      <c r="T922" s="15"/>
    </row>
    <row r="923" spans="19:20" x14ac:dyDescent="0.2">
      <c r="S923" s="15"/>
      <c r="T923" s="15"/>
    </row>
    <row r="924" spans="19:20" x14ac:dyDescent="0.2">
      <c r="S924" s="15"/>
      <c r="T924" s="15"/>
    </row>
    <row r="925" spans="19:20" x14ac:dyDescent="0.2">
      <c r="S925" s="15"/>
      <c r="T925" s="15"/>
    </row>
    <row r="926" spans="19:20" x14ac:dyDescent="0.2">
      <c r="S926" s="15"/>
      <c r="T926" s="15"/>
    </row>
    <row r="927" spans="19:20" x14ac:dyDescent="0.2">
      <c r="S927" s="15"/>
      <c r="T927" s="15"/>
    </row>
    <row r="928" spans="19:20" x14ac:dyDescent="0.2">
      <c r="S928" s="15"/>
      <c r="T928" s="15"/>
    </row>
    <row r="929" spans="19:20" x14ac:dyDescent="0.2">
      <c r="S929" s="15"/>
      <c r="T929" s="15"/>
    </row>
    <row r="930" spans="19:20" x14ac:dyDescent="0.2">
      <c r="S930" s="15"/>
      <c r="T930" s="15"/>
    </row>
    <row r="931" spans="19:20" x14ac:dyDescent="0.2">
      <c r="S931" s="15"/>
      <c r="T931" s="15"/>
    </row>
    <row r="932" spans="19:20" x14ac:dyDescent="0.2">
      <c r="S932" s="15"/>
      <c r="T932" s="15"/>
    </row>
    <row r="933" spans="19:20" x14ac:dyDescent="0.2">
      <c r="S933" s="15"/>
      <c r="T933" s="15"/>
    </row>
    <row r="934" spans="19:20" x14ac:dyDescent="0.2">
      <c r="S934" s="15"/>
      <c r="T934" s="15"/>
    </row>
    <row r="935" spans="19:20" x14ac:dyDescent="0.2">
      <c r="S935" s="15"/>
      <c r="T935" s="15"/>
    </row>
    <row r="936" spans="19:20" x14ac:dyDescent="0.2">
      <c r="S936" s="15"/>
      <c r="T936" s="15"/>
    </row>
    <row r="937" spans="19:20" x14ac:dyDescent="0.2">
      <c r="S937" s="15"/>
      <c r="T937" s="15"/>
    </row>
    <row r="938" spans="19:20" x14ac:dyDescent="0.2">
      <c r="S938" s="15"/>
      <c r="T938" s="15"/>
    </row>
    <row r="939" spans="19:20" x14ac:dyDescent="0.2">
      <c r="S939" s="15"/>
      <c r="T939" s="15"/>
    </row>
    <row r="940" spans="19:20" x14ac:dyDescent="0.2">
      <c r="S940" s="15"/>
      <c r="T940" s="15"/>
    </row>
    <row r="941" spans="19:20" x14ac:dyDescent="0.2">
      <c r="S941" s="15"/>
      <c r="T941" s="15"/>
    </row>
    <row r="942" spans="19:20" x14ac:dyDescent="0.2">
      <c r="S942" s="15"/>
      <c r="T942" s="15"/>
    </row>
    <row r="943" spans="19:20" x14ac:dyDescent="0.2">
      <c r="S943" s="15"/>
      <c r="T943" s="15"/>
    </row>
    <row r="944" spans="19:20" x14ac:dyDescent="0.2">
      <c r="S944" s="15"/>
      <c r="T944" s="15"/>
    </row>
    <row r="945" spans="19:20" x14ac:dyDescent="0.2">
      <c r="S945" s="15"/>
      <c r="T945" s="15"/>
    </row>
    <row r="946" spans="19:20" x14ac:dyDescent="0.2">
      <c r="S946" s="15"/>
      <c r="T946" s="15"/>
    </row>
    <row r="947" spans="19:20" x14ac:dyDescent="0.2">
      <c r="S947" s="15"/>
      <c r="T947" s="15"/>
    </row>
    <row r="948" spans="19:20" x14ac:dyDescent="0.2">
      <c r="S948" s="15"/>
      <c r="T948" s="15"/>
    </row>
    <row r="949" spans="19:20" x14ac:dyDescent="0.2">
      <c r="S949" s="15"/>
      <c r="T949" s="15"/>
    </row>
    <row r="950" spans="19:20" x14ac:dyDescent="0.2">
      <c r="S950" s="15"/>
      <c r="T950" s="15"/>
    </row>
    <row r="951" spans="19:20" x14ac:dyDescent="0.2">
      <c r="S951" s="15"/>
      <c r="T951" s="15"/>
    </row>
    <row r="952" spans="19:20" x14ac:dyDescent="0.2">
      <c r="S952" s="15"/>
      <c r="T952" s="15"/>
    </row>
    <row r="953" spans="19:20" x14ac:dyDescent="0.2">
      <c r="S953" s="15"/>
      <c r="T953" s="15"/>
    </row>
    <row r="954" spans="19:20" x14ac:dyDescent="0.2">
      <c r="S954" s="15"/>
      <c r="T954" s="15"/>
    </row>
    <row r="955" spans="19:20" x14ac:dyDescent="0.2">
      <c r="S955" s="15"/>
      <c r="T955" s="15"/>
    </row>
    <row r="956" spans="19:20" x14ac:dyDescent="0.2">
      <c r="S956" s="15"/>
      <c r="T956" s="15"/>
    </row>
    <row r="957" spans="19:20" x14ac:dyDescent="0.2">
      <c r="S957" s="15"/>
      <c r="T957" s="15"/>
    </row>
    <row r="958" spans="19:20" x14ac:dyDescent="0.2">
      <c r="S958" s="15"/>
      <c r="T958" s="15"/>
    </row>
    <row r="959" spans="19:20" x14ac:dyDescent="0.2">
      <c r="S959" s="15"/>
      <c r="T959" s="15"/>
    </row>
    <row r="960" spans="19:20" x14ac:dyDescent="0.2">
      <c r="S960" s="15"/>
      <c r="T960" s="15"/>
    </row>
    <row r="961" spans="19:20" x14ac:dyDescent="0.2">
      <c r="S961" s="15"/>
      <c r="T961" s="15"/>
    </row>
    <row r="962" spans="19:20" x14ac:dyDescent="0.2">
      <c r="S962" s="15"/>
      <c r="T962" s="15"/>
    </row>
    <row r="963" spans="19:20" x14ac:dyDescent="0.2">
      <c r="S963" s="15"/>
      <c r="T963" s="15"/>
    </row>
    <row r="964" spans="19:20" x14ac:dyDescent="0.2">
      <c r="S964" s="15"/>
      <c r="T964" s="15"/>
    </row>
    <row r="965" spans="19:20" x14ac:dyDescent="0.2">
      <c r="S965" s="15"/>
      <c r="T965" s="15"/>
    </row>
    <row r="966" spans="19:20" x14ac:dyDescent="0.2">
      <c r="S966" s="15"/>
      <c r="T966" s="15"/>
    </row>
    <row r="967" spans="19:20" x14ac:dyDescent="0.2">
      <c r="S967" s="15"/>
      <c r="T967" s="15"/>
    </row>
    <row r="968" spans="19:20" x14ac:dyDescent="0.2">
      <c r="S968" s="15"/>
      <c r="T968" s="15"/>
    </row>
    <row r="969" spans="19:20" x14ac:dyDescent="0.2">
      <c r="S969" s="15"/>
      <c r="T969" s="15"/>
    </row>
    <row r="970" spans="19:20" x14ac:dyDescent="0.2">
      <c r="S970" s="15"/>
      <c r="T970" s="15"/>
    </row>
    <row r="971" spans="19:20" x14ac:dyDescent="0.2">
      <c r="S971" s="15"/>
      <c r="T971" s="15"/>
    </row>
    <row r="972" spans="19:20" x14ac:dyDescent="0.2">
      <c r="S972" s="15"/>
      <c r="T972" s="15"/>
    </row>
    <row r="973" spans="19:20" x14ac:dyDescent="0.2">
      <c r="S973" s="15"/>
      <c r="T973" s="15"/>
    </row>
    <row r="974" spans="19:20" x14ac:dyDescent="0.2">
      <c r="S974" s="15"/>
      <c r="T974" s="15"/>
    </row>
    <row r="975" spans="19:20" x14ac:dyDescent="0.2">
      <c r="S975" s="15"/>
      <c r="T975" s="15"/>
    </row>
    <row r="976" spans="19:20" x14ac:dyDescent="0.2">
      <c r="S976" s="15"/>
      <c r="T976" s="15"/>
    </row>
    <row r="977" spans="19:20" x14ac:dyDescent="0.2">
      <c r="S977" s="15"/>
      <c r="T977" s="15"/>
    </row>
    <row r="978" spans="19:20" x14ac:dyDescent="0.2">
      <c r="S978" s="15"/>
      <c r="T978" s="15"/>
    </row>
    <row r="979" spans="19:20" x14ac:dyDescent="0.2">
      <c r="S979" s="15"/>
      <c r="T979" s="15"/>
    </row>
    <row r="980" spans="19:20" x14ac:dyDescent="0.2">
      <c r="S980" s="15"/>
      <c r="T980" s="15"/>
    </row>
    <row r="981" spans="19:20" x14ac:dyDescent="0.2">
      <c r="S981" s="15"/>
      <c r="T981" s="15"/>
    </row>
    <row r="982" spans="19:20" x14ac:dyDescent="0.2">
      <c r="S982" s="15"/>
      <c r="T982" s="15"/>
    </row>
    <row r="983" spans="19:20" x14ac:dyDescent="0.2">
      <c r="S983" s="15"/>
      <c r="T983" s="15"/>
    </row>
    <row r="984" spans="19:20" x14ac:dyDescent="0.2">
      <c r="S984" s="15"/>
      <c r="T984" s="15"/>
    </row>
    <row r="985" spans="19:20" x14ac:dyDescent="0.2">
      <c r="S985" s="15"/>
      <c r="T985" s="15"/>
    </row>
    <row r="986" spans="19:20" x14ac:dyDescent="0.2">
      <c r="S986" s="15"/>
      <c r="T986" s="15"/>
    </row>
    <row r="987" spans="19:20" x14ac:dyDescent="0.2">
      <c r="S987" s="15"/>
      <c r="T987" s="15"/>
    </row>
    <row r="988" spans="19:20" x14ac:dyDescent="0.2">
      <c r="S988" s="15"/>
      <c r="T988" s="15"/>
    </row>
    <row r="989" spans="19:20" x14ac:dyDescent="0.2">
      <c r="S989" s="15"/>
      <c r="T989" s="15"/>
    </row>
    <row r="990" spans="19:20" x14ac:dyDescent="0.2">
      <c r="S990" s="15"/>
      <c r="T990" s="15"/>
    </row>
    <row r="991" spans="19:20" x14ac:dyDescent="0.2">
      <c r="S991" s="15"/>
      <c r="T991" s="15"/>
    </row>
    <row r="992" spans="19:20" x14ac:dyDescent="0.2">
      <c r="S992" s="15"/>
      <c r="T992" s="15"/>
    </row>
    <row r="993" spans="19:20" x14ac:dyDescent="0.2">
      <c r="S993" s="15"/>
      <c r="T993" s="15"/>
    </row>
    <row r="994" spans="19:20" x14ac:dyDescent="0.2">
      <c r="S994" s="15"/>
      <c r="T994" s="15"/>
    </row>
    <row r="995" spans="19:20" x14ac:dyDescent="0.2">
      <c r="S995" s="15"/>
      <c r="T995" s="15"/>
    </row>
    <row r="996" spans="19:20" x14ac:dyDescent="0.2">
      <c r="S996" s="15"/>
      <c r="T996" s="15"/>
    </row>
    <row r="997" spans="19:20" x14ac:dyDescent="0.2">
      <c r="S997" s="15"/>
      <c r="T997" s="15"/>
    </row>
    <row r="998" spans="19:20" x14ac:dyDescent="0.2">
      <c r="S998" s="15"/>
      <c r="T998" s="15"/>
    </row>
    <row r="999" spans="19:20" x14ac:dyDescent="0.2">
      <c r="S999" s="15"/>
      <c r="T999" s="15"/>
    </row>
    <row r="1000" spans="19:20" x14ac:dyDescent="0.2">
      <c r="S1000" s="15"/>
      <c r="T1000" s="15"/>
    </row>
    <row r="1001" spans="19:20" x14ac:dyDescent="0.2">
      <c r="S1001" s="15"/>
      <c r="T1001" s="15"/>
    </row>
    <row r="1002" spans="19:20" x14ac:dyDescent="0.2">
      <c r="S1002" s="15"/>
      <c r="T1002" s="15"/>
    </row>
    <row r="1003" spans="19:20" x14ac:dyDescent="0.2">
      <c r="S1003" s="15"/>
      <c r="T1003" s="15"/>
    </row>
    <row r="1004" spans="19:20" x14ac:dyDescent="0.2">
      <c r="S1004" s="15"/>
      <c r="T1004" s="15"/>
    </row>
    <row r="1005" spans="19:20" x14ac:dyDescent="0.2">
      <c r="S1005" s="15"/>
      <c r="T1005" s="15"/>
    </row>
    <row r="1006" spans="19:20" x14ac:dyDescent="0.2">
      <c r="S1006" s="15"/>
      <c r="T1006" s="15"/>
    </row>
    <row r="1007" spans="19:20" x14ac:dyDescent="0.2">
      <c r="S1007" s="15"/>
      <c r="T1007" s="15"/>
    </row>
    <row r="1008" spans="19:20" x14ac:dyDescent="0.2">
      <c r="S1008" s="15"/>
      <c r="T1008" s="15"/>
    </row>
    <row r="1009" spans="19:20" x14ac:dyDescent="0.2">
      <c r="S1009" s="15"/>
      <c r="T1009" s="15"/>
    </row>
    <row r="1010" spans="19:20" x14ac:dyDescent="0.2">
      <c r="S1010" s="15"/>
      <c r="T1010" s="15"/>
    </row>
    <row r="1011" spans="19:20" x14ac:dyDescent="0.2">
      <c r="S1011" s="15"/>
      <c r="T1011" s="15"/>
    </row>
    <row r="1012" spans="19:20" x14ac:dyDescent="0.2">
      <c r="S1012" s="15"/>
      <c r="T1012" s="15"/>
    </row>
    <row r="1013" spans="19:20" x14ac:dyDescent="0.2">
      <c r="S1013" s="15"/>
      <c r="T1013" s="15"/>
    </row>
    <row r="1014" spans="19:20" x14ac:dyDescent="0.2">
      <c r="S1014" s="15"/>
      <c r="T1014" s="15"/>
    </row>
    <row r="1015" spans="19:20" x14ac:dyDescent="0.2">
      <c r="S1015" s="15"/>
      <c r="T1015" s="15"/>
    </row>
    <row r="1016" spans="19:20" x14ac:dyDescent="0.2">
      <c r="S1016" s="15"/>
      <c r="T1016" s="15"/>
    </row>
    <row r="1017" spans="19:20" x14ac:dyDescent="0.2">
      <c r="S1017" s="15"/>
      <c r="T1017" s="15"/>
    </row>
    <row r="1018" spans="19:20" x14ac:dyDescent="0.2">
      <c r="S1018" s="15"/>
      <c r="T1018" s="15"/>
    </row>
    <row r="1019" spans="19:20" x14ac:dyDescent="0.2">
      <c r="S1019" s="15"/>
      <c r="T1019" s="15"/>
    </row>
    <row r="1020" spans="19:20" x14ac:dyDescent="0.2">
      <c r="S1020" s="15"/>
      <c r="T1020" s="15"/>
    </row>
    <row r="1021" spans="19:20" x14ac:dyDescent="0.2">
      <c r="S1021" s="15"/>
      <c r="T1021" s="15"/>
    </row>
    <row r="1022" spans="19:20" x14ac:dyDescent="0.2">
      <c r="S1022" s="15"/>
      <c r="T1022" s="15"/>
    </row>
    <row r="1023" spans="19:20" x14ac:dyDescent="0.2">
      <c r="S1023" s="15"/>
      <c r="T1023" s="15"/>
    </row>
    <row r="1024" spans="19:20" x14ac:dyDescent="0.2">
      <c r="S1024" s="15"/>
      <c r="T1024" s="15"/>
    </row>
    <row r="1025" spans="19:20" x14ac:dyDescent="0.2">
      <c r="S1025" s="15"/>
      <c r="T1025" s="15"/>
    </row>
    <row r="1026" spans="19:20" x14ac:dyDescent="0.2">
      <c r="S1026" s="15"/>
      <c r="T1026" s="15"/>
    </row>
    <row r="1027" spans="19:20" x14ac:dyDescent="0.2">
      <c r="S1027" s="15"/>
      <c r="T1027" s="15"/>
    </row>
    <row r="1028" spans="19:20" x14ac:dyDescent="0.2">
      <c r="S1028" s="15"/>
      <c r="T1028" s="15"/>
    </row>
    <row r="1029" spans="19:20" x14ac:dyDescent="0.2">
      <c r="S1029" s="15"/>
      <c r="T1029" s="15"/>
    </row>
    <row r="1030" spans="19:20" x14ac:dyDescent="0.2">
      <c r="S1030" s="15"/>
      <c r="T1030" s="15"/>
    </row>
    <row r="1031" spans="19:20" x14ac:dyDescent="0.2">
      <c r="S1031" s="15"/>
      <c r="T1031" s="15"/>
    </row>
    <row r="1032" spans="19:20" x14ac:dyDescent="0.2">
      <c r="S1032" s="15"/>
      <c r="T1032" s="15"/>
    </row>
    <row r="1033" spans="19:20" x14ac:dyDescent="0.2">
      <c r="S1033" s="15"/>
      <c r="T1033" s="15"/>
    </row>
    <row r="1034" spans="19:20" x14ac:dyDescent="0.2">
      <c r="S1034" s="15"/>
      <c r="T1034" s="15"/>
    </row>
    <row r="1035" spans="19:20" x14ac:dyDescent="0.2">
      <c r="S1035" s="15"/>
      <c r="T1035" s="15"/>
    </row>
    <row r="1036" spans="19:20" x14ac:dyDescent="0.2">
      <c r="S1036" s="15"/>
      <c r="T1036" s="15"/>
    </row>
    <row r="1037" spans="19:20" x14ac:dyDescent="0.2">
      <c r="S1037" s="15"/>
      <c r="T1037" s="15"/>
    </row>
    <row r="1038" spans="19:20" x14ac:dyDescent="0.2">
      <c r="S1038" s="15"/>
      <c r="T1038" s="15"/>
    </row>
    <row r="1039" spans="19:20" x14ac:dyDescent="0.2">
      <c r="S1039" s="15"/>
      <c r="T1039" s="15"/>
    </row>
    <row r="1040" spans="19:20" x14ac:dyDescent="0.2">
      <c r="S1040" s="15"/>
      <c r="T1040" s="15"/>
    </row>
    <row r="1041" spans="19:20" x14ac:dyDescent="0.2">
      <c r="S1041" s="15"/>
      <c r="T1041" s="15"/>
    </row>
    <row r="1042" spans="19:20" x14ac:dyDescent="0.2">
      <c r="S1042" s="15"/>
      <c r="T1042" s="15"/>
    </row>
    <row r="1043" spans="19:20" x14ac:dyDescent="0.2">
      <c r="S1043" s="15"/>
      <c r="T1043" s="15"/>
    </row>
    <row r="1044" spans="19:20" x14ac:dyDescent="0.2">
      <c r="S1044" s="15"/>
      <c r="T1044" s="15"/>
    </row>
    <row r="1045" spans="19:20" x14ac:dyDescent="0.2">
      <c r="S1045" s="15"/>
      <c r="T1045" s="15"/>
    </row>
    <row r="1046" spans="19:20" x14ac:dyDescent="0.2">
      <c r="S1046" s="15"/>
      <c r="T1046" s="15"/>
    </row>
    <row r="1047" spans="19:20" x14ac:dyDescent="0.2">
      <c r="S1047" s="15"/>
      <c r="T1047" s="15"/>
    </row>
    <row r="1048" spans="19:20" x14ac:dyDescent="0.2">
      <c r="S1048" s="15"/>
      <c r="T1048" s="15"/>
    </row>
    <row r="1049" spans="19:20" x14ac:dyDescent="0.2">
      <c r="S1049" s="15"/>
      <c r="T1049" s="15"/>
    </row>
    <row r="1050" spans="19:20" x14ac:dyDescent="0.2">
      <c r="S1050" s="15"/>
      <c r="T1050" s="15"/>
    </row>
    <row r="1051" spans="19:20" x14ac:dyDescent="0.2">
      <c r="S1051" s="15"/>
      <c r="T1051" s="15"/>
    </row>
    <row r="1052" spans="19:20" x14ac:dyDescent="0.2">
      <c r="S1052" s="15"/>
      <c r="T1052" s="15"/>
    </row>
    <row r="1053" spans="19:20" x14ac:dyDescent="0.2">
      <c r="S1053" s="15"/>
      <c r="T1053" s="15"/>
    </row>
    <row r="1054" spans="19:20" x14ac:dyDescent="0.2">
      <c r="S1054" s="15"/>
      <c r="T1054" s="15"/>
    </row>
    <row r="1055" spans="19:20" x14ac:dyDescent="0.2">
      <c r="S1055" s="15"/>
      <c r="T1055" s="15"/>
    </row>
    <row r="1056" spans="19:20" x14ac:dyDescent="0.2">
      <c r="S1056" s="15"/>
      <c r="T1056" s="15"/>
    </row>
    <row r="1057" spans="19:20" x14ac:dyDescent="0.2">
      <c r="S1057" s="15"/>
      <c r="T1057" s="15"/>
    </row>
    <row r="1058" spans="19:20" x14ac:dyDescent="0.2">
      <c r="S1058" s="15"/>
      <c r="T1058" s="15"/>
    </row>
    <row r="1059" spans="19:20" x14ac:dyDescent="0.2">
      <c r="S1059" s="15"/>
      <c r="T1059" s="15"/>
    </row>
    <row r="1060" spans="19:20" x14ac:dyDescent="0.2">
      <c r="S1060" s="15"/>
      <c r="T1060" s="15"/>
    </row>
    <row r="1061" spans="19:20" x14ac:dyDescent="0.2">
      <c r="S1061" s="15"/>
      <c r="T1061" s="15"/>
    </row>
    <row r="1062" spans="19:20" x14ac:dyDescent="0.2">
      <c r="S1062" s="15"/>
      <c r="T1062" s="15"/>
    </row>
    <row r="1063" spans="19:20" x14ac:dyDescent="0.2">
      <c r="S1063" s="15"/>
      <c r="T1063" s="15"/>
    </row>
    <row r="1064" spans="19:20" x14ac:dyDescent="0.2">
      <c r="S1064" s="15"/>
      <c r="T1064" s="15"/>
    </row>
    <row r="1065" spans="19:20" x14ac:dyDescent="0.2">
      <c r="S1065" s="15"/>
      <c r="T1065" s="15"/>
    </row>
    <row r="1066" spans="19:20" x14ac:dyDescent="0.2">
      <c r="S1066" s="15"/>
      <c r="T1066" s="15"/>
    </row>
    <row r="1067" spans="19:20" x14ac:dyDescent="0.2">
      <c r="S1067" s="15"/>
      <c r="T1067" s="15"/>
    </row>
    <row r="1068" spans="19:20" x14ac:dyDescent="0.2">
      <c r="S1068" s="15"/>
      <c r="T1068" s="15"/>
    </row>
    <row r="1069" spans="19:20" x14ac:dyDescent="0.2">
      <c r="S1069" s="15"/>
      <c r="T1069" s="15"/>
    </row>
    <row r="1070" spans="19:20" x14ac:dyDescent="0.2">
      <c r="S1070" s="15"/>
      <c r="T1070" s="15"/>
    </row>
    <row r="1071" spans="19:20" x14ac:dyDescent="0.2">
      <c r="S1071" s="15"/>
      <c r="T1071" s="15"/>
    </row>
    <row r="1072" spans="19:20" x14ac:dyDescent="0.2">
      <c r="S1072" s="15"/>
      <c r="T1072" s="15"/>
    </row>
    <row r="1073" spans="19:20" x14ac:dyDescent="0.2">
      <c r="S1073" s="15"/>
      <c r="T1073" s="15"/>
    </row>
    <row r="1074" spans="19:20" x14ac:dyDescent="0.2">
      <c r="S1074" s="15"/>
      <c r="T1074" s="15"/>
    </row>
    <row r="1075" spans="19:20" x14ac:dyDescent="0.2">
      <c r="S1075" s="15"/>
      <c r="T1075" s="15"/>
    </row>
    <row r="1076" spans="19:20" x14ac:dyDescent="0.2">
      <c r="S1076" s="15"/>
      <c r="T1076" s="15"/>
    </row>
    <row r="1077" spans="19:20" x14ac:dyDescent="0.2">
      <c r="S1077" s="15"/>
      <c r="T1077" s="15"/>
    </row>
    <row r="1078" spans="19:20" x14ac:dyDescent="0.2">
      <c r="S1078" s="15"/>
      <c r="T1078" s="15"/>
    </row>
    <row r="1079" spans="19:20" x14ac:dyDescent="0.2">
      <c r="S1079" s="15"/>
      <c r="T1079" s="15"/>
    </row>
    <row r="1080" spans="19:20" x14ac:dyDescent="0.2">
      <c r="S1080" s="15"/>
      <c r="T1080" s="15"/>
    </row>
    <row r="1081" spans="19:20" x14ac:dyDescent="0.2">
      <c r="S1081" s="15"/>
      <c r="T1081" s="15"/>
    </row>
    <row r="1082" spans="19:20" x14ac:dyDescent="0.2">
      <c r="S1082" s="15"/>
      <c r="T1082" s="15"/>
    </row>
    <row r="1083" spans="19:20" x14ac:dyDescent="0.2">
      <c r="S1083" s="15"/>
      <c r="T1083" s="15"/>
    </row>
    <row r="1084" spans="19:20" x14ac:dyDescent="0.2">
      <c r="S1084" s="15"/>
      <c r="T1084" s="15"/>
    </row>
    <row r="1085" spans="19:20" x14ac:dyDescent="0.2">
      <c r="S1085" s="15"/>
      <c r="T1085" s="15"/>
    </row>
    <row r="1086" spans="19:20" x14ac:dyDescent="0.2">
      <c r="S1086" s="15"/>
      <c r="T1086" s="15"/>
    </row>
    <row r="1087" spans="19:20" x14ac:dyDescent="0.2">
      <c r="S1087" s="15"/>
      <c r="T1087" s="15"/>
    </row>
    <row r="1088" spans="19:20" x14ac:dyDescent="0.2">
      <c r="S1088" s="15"/>
      <c r="T1088" s="15"/>
    </row>
    <row r="1089" spans="19:20" x14ac:dyDescent="0.2">
      <c r="S1089" s="15"/>
      <c r="T1089" s="15"/>
    </row>
    <row r="1090" spans="19:20" x14ac:dyDescent="0.2">
      <c r="S1090" s="15"/>
      <c r="T1090" s="15"/>
    </row>
    <row r="1091" spans="19:20" x14ac:dyDescent="0.2">
      <c r="S1091" s="15"/>
      <c r="T1091" s="15"/>
    </row>
    <row r="1092" spans="19:20" x14ac:dyDescent="0.2">
      <c r="S1092" s="15"/>
      <c r="T1092" s="15"/>
    </row>
    <row r="1093" spans="19:20" x14ac:dyDescent="0.2">
      <c r="S1093" s="15"/>
      <c r="T1093" s="15"/>
    </row>
    <row r="1094" spans="19:20" x14ac:dyDescent="0.2">
      <c r="S1094" s="15"/>
      <c r="T1094" s="15"/>
    </row>
    <row r="1095" spans="19:20" x14ac:dyDescent="0.2">
      <c r="S1095" s="15"/>
      <c r="T1095" s="15"/>
    </row>
    <row r="1096" spans="19:20" x14ac:dyDescent="0.2">
      <c r="S1096" s="15"/>
      <c r="T1096" s="15"/>
    </row>
    <row r="1097" spans="19:20" x14ac:dyDescent="0.2">
      <c r="S1097" s="15"/>
      <c r="T1097" s="15"/>
    </row>
    <row r="1098" spans="19:20" x14ac:dyDescent="0.2">
      <c r="S1098" s="15"/>
      <c r="T1098" s="15"/>
    </row>
    <row r="1099" spans="19:20" x14ac:dyDescent="0.2">
      <c r="S1099" s="15"/>
      <c r="T1099" s="15"/>
    </row>
    <row r="1100" spans="19:20" x14ac:dyDescent="0.2">
      <c r="S1100" s="15"/>
      <c r="T1100" s="15"/>
    </row>
    <row r="1101" spans="19:20" x14ac:dyDescent="0.2">
      <c r="S1101" s="15"/>
      <c r="T1101" s="15"/>
    </row>
    <row r="1102" spans="19:20" x14ac:dyDescent="0.2">
      <c r="S1102" s="15"/>
      <c r="T1102" s="15"/>
    </row>
    <row r="1103" spans="19:20" x14ac:dyDescent="0.2">
      <c r="S1103" s="15"/>
      <c r="T1103" s="15"/>
    </row>
    <row r="1104" spans="19:20" x14ac:dyDescent="0.2">
      <c r="S1104" s="15"/>
      <c r="T1104" s="15"/>
    </row>
    <row r="1105" spans="19:20" x14ac:dyDescent="0.2">
      <c r="S1105" s="15"/>
      <c r="T1105" s="15"/>
    </row>
    <row r="1106" spans="19:20" x14ac:dyDescent="0.2">
      <c r="S1106" s="15"/>
      <c r="T1106" s="15"/>
    </row>
    <row r="1107" spans="19:20" x14ac:dyDescent="0.2">
      <c r="S1107" s="15"/>
      <c r="T1107" s="15"/>
    </row>
    <row r="1108" spans="19:20" x14ac:dyDescent="0.2">
      <c r="S1108" s="15"/>
      <c r="T1108" s="15"/>
    </row>
    <row r="1109" spans="19:20" x14ac:dyDescent="0.2">
      <c r="S1109" s="15"/>
      <c r="T1109" s="15"/>
    </row>
    <row r="1110" spans="19:20" x14ac:dyDescent="0.2">
      <c r="S1110" s="15"/>
      <c r="T1110" s="15"/>
    </row>
    <row r="1111" spans="19:20" x14ac:dyDescent="0.2">
      <c r="S1111" s="15"/>
      <c r="T1111" s="15"/>
    </row>
    <row r="1112" spans="19:20" x14ac:dyDescent="0.2">
      <c r="S1112" s="15"/>
      <c r="T1112" s="15"/>
    </row>
    <row r="1113" spans="19:20" x14ac:dyDescent="0.2">
      <c r="S1113" s="15"/>
      <c r="T1113" s="15"/>
    </row>
    <row r="1114" spans="19:20" x14ac:dyDescent="0.2">
      <c r="S1114" s="15"/>
      <c r="T1114" s="15"/>
    </row>
    <row r="1115" spans="19:20" x14ac:dyDescent="0.2">
      <c r="S1115" s="15"/>
      <c r="T1115" s="15"/>
    </row>
    <row r="1116" spans="19:20" x14ac:dyDescent="0.2">
      <c r="S1116" s="15"/>
      <c r="T1116" s="15"/>
    </row>
    <row r="1117" spans="19:20" x14ac:dyDescent="0.2">
      <c r="S1117" s="15"/>
      <c r="T1117" s="15"/>
    </row>
    <row r="1118" spans="19:20" x14ac:dyDescent="0.2">
      <c r="S1118" s="15"/>
      <c r="T1118" s="15"/>
    </row>
    <row r="1119" spans="19:20" x14ac:dyDescent="0.2">
      <c r="S1119" s="15"/>
      <c r="T1119" s="15"/>
    </row>
    <row r="1120" spans="19:20" x14ac:dyDescent="0.2">
      <c r="S1120" s="15"/>
      <c r="T1120" s="15"/>
    </row>
    <row r="1121" spans="19:20" x14ac:dyDescent="0.2">
      <c r="S1121" s="15"/>
      <c r="T1121" s="15"/>
    </row>
    <row r="1122" spans="19:20" x14ac:dyDescent="0.2">
      <c r="S1122" s="15"/>
      <c r="T1122" s="15"/>
    </row>
    <row r="1123" spans="19:20" x14ac:dyDescent="0.2">
      <c r="S1123" s="15"/>
      <c r="T1123" s="15"/>
    </row>
    <row r="1124" spans="19:20" x14ac:dyDescent="0.2">
      <c r="S1124" s="15"/>
      <c r="T1124" s="15"/>
    </row>
    <row r="1125" spans="19:20" x14ac:dyDescent="0.2">
      <c r="S1125" s="15"/>
      <c r="T1125" s="15"/>
    </row>
    <row r="1126" spans="19:20" x14ac:dyDescent="0.2">
      <c r="S1126" s="15"/>
      <c r="T1126" s="15"/>
    </row>
    <row r="1127" spans="19:20" x14ac:dyDescent="0.2">
      <c r="S1127" s="15"/>
      <c r="T1127" s="15"/>
    </row>
    <row r="1128" spans="19:20" x14ac:dyDescent="0.2">
      <c r="S1128" s="15"/>
      <c r="T1128" s="15"/>
    </row>
    <row r="1129" spans="19:20" x14ac:dyDescent="0.2">
      <c r="S1129" s="15"/>
      <c r="T1129" s="15"/>
    </row>
    <row r="1130" spans="19:20" x14ac:dyDescent="0.2">
      <c r="S1130" s="15"/>
      <c r="T1130" s="15"/>
    </row>
    <row r="1131" spans="19:20" x14ac:dyDescent="0.2">
      <c r="S1131" s="15"/>
      <c r="T1131" s="15"/>
    </row>
    <row r="1132" spans="19:20" x14ac:dyDescent="0.2">
      <c r="S1132" s="15"/>
      <c r="T1132" s="15"/>
    </row>
    <row r="1133" spans="19:20" x14ac:dyDescent="0.2">
      <c r="S1133" s="15"/>
      <c r="T1133" s="15"/>
    </row>
    <row r="1134" spans="19:20" x14ac:dyDescent="0.2">
      <c r="S1134" s="15"/>
      <c r="T1134" s="15"/>
    </row>
    <row r="1135" spans="19:20" x14ac:dyDescent="0.2">
      <c r="S1135" s="15"/>
      <c r="T1135" s="15"/>
    </row>
    <row r="1136" spans="19:20" x14ac:dyDescent="0.2">
      <c r="S1136" s="15"/>
      <c r="T1136" s="15"/>
    </row>
    <row r="1137" spans="19:20" x14ac:dyDescent="0.2">
      <c r="S1137" s="15"/>
      <c r="T1137" s="15"/>
    </row>
    <row r="1138" spans="19:20" x14ac:dyDescent="0.2">
      <c r="S1138" s="15"/>
      <c r="T1138" s="15"/>
    </row>
    <row r="1139" spans="19:20" x14ac:dyDescent="0.2">
      <c r="S1139" s="15"/>
      <c r="T1139" s="15"/>
    </row>
    <row r="1140" spans="19:20" x14ac:dyDescent="0.2">
      <c r="S1140" s="15"/>
      <c r="T1140" s="15"/>
    </row>
    <row r="1141" spans="19:20" x14ac:dyDescent="0.2">
      <c r="S1141" s="15"/>
      <c r="T1141" s="15"/>
    </row>
    <row r="1142" spans="19:20" x14ac:dyDescent="0.2">
      <c r="S1142" s="15"/>
      <c r="T1142" s="15"/>
    </row>
    <row r="1143" spans="19:20" x14ac:dyDescent="0.2">
      <c r="S1143" s="15"/>
      <c r="T1143" s="15"/>
    </row>
    <row r="1144" spans="19:20" x14ac:dyDescent="0.2">
      <c r="S1144" s="15"/>
      <c r="T1144" s="15"/>
    </row>
    <row r="1145" spans="19:20" x14ac:dyDescent="0.2">
      <c r="S1145" s="15"/>
      <c r="T1145" s="15"/>
    </row>
    <row r="1146" spans="19:20" x14ac:dyDescent="0.2">
      <c r="S1146" s="15"/>
      <c r="T1146" s="15"/>
    </row>
    <row r="1147" spans="19:20" x14ac:dyDescent="0.2">
      <c r="S1147" s="15"/>
      <c r="T1147" s="15"/>
    </row>
    <row r="1148" spans="19:20" x14ac:dyDescent="0.2">
      <c r="S1148" s="15"/>
      <c r="T1148" s="15"/>
    </row>
    <row r="1149" spans="19:20" x14ac:dyDescent="0.2">
      <c r="S1149" s="15"/>
      <c r="T1149" s="15"/>
    </row>
    <row r="1150" spans="19:20" x14ac:dyDescent="0.2">
      <c r="S1150" s="15"/>
      <c r="T1150" s="15"/>
    </row>
    <row r="1151" spans="19:20" x14ac:dyDescent="0.2">
      <c r="S1151" s="15"/>
      <c r="T1151" s="15"/>
    </row>
    <row r="1152" spans="19:20" x14ac:dyDescent="0.2">
      <c r="S1152" s="15"/>
      <c r="T1152" s="15"/>
    </row>
    <row r="1153" spans="19:20" x14ac:dyDescent="0.2">
      <c r="S1153" s="15"/>
      <c r="T1153" s="15"/>
    </row>
    <row r="1154" spans="19:20" x14ac:dyDescent="0.2">
      <c r="S1154" s="15"/>
      <c r="T1154" s="15"/>
    </row>
    <row r="1155" spans="19:20" x14ac:dyDescent="0.2">
      <c r="S1155" s="15"/>
      <c r="T1155" s="15"/>
    </row>
    <row r="1156" spans="19:20" x14ac:dyDescent="0.2">
      <c r="S1156" s="15"/>
      <c r="T1156" s="15"/>
    </row>
    <row r="1157" spans="19:20" x14ac:dyDescent="0.2">
      <c r="S1157" s="15"/>
      <c r="T1157" s="15"/>
    </row>
    <row r="1158" spans="19:20" x14ac:dyDescent="0.2">
      <c r="S1158" s="15"/>
      <c r="T1158" s="15"/>
    </row>
    <row r="1159" spans="19:20" x14ac:dyDescent="0.2">
      <c r="S1159" s="15"/>
      <c r="T1159" s="15"/>
    </row>
    <row r="1160" spans="19:20" x14ac:dyDescent="0.2">
      <c r="S1160" s="15"/>
      <c r="T1160" s="15"/>
    </row>
    <row r="1161" spans="19:20" x14ac:dyDescent="0.2">
      <c r="S1161" s="15"/>
      <c r="T1161" s="15"/>
    </row>
    <row r="1162" spans="19:20" x14ac:dyDescent="0.2">
      <c r="S1162" s="15"/>
      <c r="T1162" s="15"/>
    </row>
    <row r="1163" spans="19:20" x14ac:dyDescent="0.2">
      <c r="S1163" s="15"/>
      <c r="T1163" s="15"/>
    </row>
    <row r="1164" spans="19:20" x14ac:dyDescent="0.2">
      <c r="S1164" s="15"/>
      <c r="T1164" s="15"/>
    </row>
    <row r="1165" spans="19:20" x14ac:dyDescent="0.2">
      <c r="S1165" s="15"/>
      <c r="T1165" s="15"/>
    </row>
    <row r="1166" spans="19:20" x14ac:dyDescent="0.2">
      <c r="S1166" s="15"/>
      <c r="T1166" s="15"/>
    </row>
    <row r="1167" spans="19:20" x14ac:dyDescent="0.2">
      <c r="S1167" s="15"/>
      <c r="T1167" s="15"/>
    </row>
    <row r="1168" spans="19:20" x14ac:dyDescent="0.2">
      <c r="S1168" s="15"/>
      <c r="T1168" s="15"/>
    </row>
    <row r="1169" spans="19:20" x14ac:dyDescent="0.2">
      <c r="S1169" s="15"/>
      <c r="T1169" s="15"/>
    </row>
    <row r="1170" spans="19:20" x14ac:dyDescent="0.2">
      <c r="S1170" s="15"/>
      <c r="T1170" s="15"/>
    </row>
    <row r="1171" spans="19:20" x14ac:dyDescent="0.2">
      <c r="S1171" s="15"/>
      <c r="T1171" s="15"/>
    </row>
    <row r="1172" spans="19:20" x14ac:dyDescent="0.2">
      <c r="S1172" s="15"/>
      <c r="T1172" s="15"/>
    </row>
    <row r="1173" spans="19:20" x14ac:dyDescent="0.2">
      <c r="S1173" s="15"/>
      <c r="T1173" s="15"/>
    </row>
    <row r="1174" spans="19:20" x14ac:dyDescent="0.2">
      <c r="S1174" s="15"/>
      <c r="T1174" s="15"/>
    </row>
    <row r="1175" spans="19:20" x14ac:dyDescent="0.2">
      <c r="S1175" s="15"/>
      <c r="T1175" s="15"/>
    </row>
    <row r="1176" spans="19:20" x14ac:dyDescent="0.2">
      <c r="S1176" s="15"/>
      <c r="T1176" s="15"/>
    </row>
    <row r="1177" spans="19:20" x14ac:dyDescent="0.2">
      <c r="S1177" s="15"/>
      <c r="T1177" s="15"/>
    </row>
    <row r="1178" spans="19:20" x14ac:dyDescent="0.2">
      <c r="S1178" s="15"/>
      <c r="T1178" s="15"/>
    </row>
    <row r="1179" spans="19:20" x14ac:dyDescent="0.2">
      <c r="S1179" s="15"/>
      <c r="T1179" s="15"/>
    </row>
    <row r="1180" spans="19:20" x14ac:dyDescent="0.2">
      <c r="S1180" s="15"/>
      <c r="T1180" s="15"/>
    </row>
    <row r="1181" spans="19:20" x14ac:dyDescent="0.2">
      <c r="S1181" s="15"/>
      <c r="T1181" s="15"/>
    </row>
    <row r="1182" spans="19:20" x14ac:dyDescent="0.2">
      <c r="S1182" s="15"/>
      <c r="T1182" s="15"/>
    </row>
    <row r="1183" spans="19:20" x14ac:dyDescent="0.2">
      <c r="S1183" s="15"/>
      <c r="T1183" s="15"/>
    </row>
    <row r="1184" spans="19:20" x14ac:dyDescent="0.2">
      <c r="S1184" s="15"/>
      <c r="T1184" s="15"/>
    </row>
    <row r="1185" spans="19:20" x14ac:dyDescent="0.2">
      <c r="S1185" s="15"/>
      <c r="T1185" s="15"/>
    </row>
    <row r="1186" spans="19:20" x14ac:dyDescent="0.2">
      <c r="S1186" s="15"/>
      <c r="T1186" s="15"/>
    </row>
    <row r="1187" spans="19:20" x14ac:dyDescent="0.2">
      <c r="S1187" s="15"/>
      <c r="T1187" s="15"/>
    </row>
    <row r="1188" spans="19:20" x14ac:dyDescent="0.2">
      <c r="S1188" s="15"/>
      <c r="T1188" s="15"/>
    </row>
    <row r="1189" spans="19:20" x14ac:dyDescent="0.2">
      <c r="S1189" s="15"/>
      <c r="T1189" s="15"/>
    </row>
    <row r="1190" spans="19:20" x14ac:dyDescent="0.2">
      <c r="S1190" s="15"/>
      <c r="T1190" s="15"/>
    </row>
    <row r="1191" spans="19:20" x14ac:dyDescent="0.2">
      <c r="S1191" s="15"/>
      <c r="T1191" s="15"/>
    </row>
    <row r="1192" spans="19:20" x14ac:dyDescent="0.2">
      <c r="S1192" s="15"/>
      <c r="T1192" s="15"/>
    </row>
    <row r="1193" spans="19:20" x14ac:dyDescent="0.2">
      <c r="S1193" s="15"/>
      <c r="T1193" s="15"/>
    </row>
    <row r="1194" spans="19:20" x14ac:dyDescent="0.2">
      <c r="S1194" s="15"/>
      <c r="T1194" s="15"/>
    </row>
    <row r="1195" spans="19:20" x14ac:dyDescent="0.2">
      <c r="S1195" s="15"/>
      <c r="T1195" s="15"/>
    </row>
    <row r="1196" spans="19:20" x14ac:dyDescent="0.2">
      <c r="S1196" s="15"/>
      <c r="T1196" s="15"/>
    </row>
    <row r="1197" spans="19:20" x14ac:dyDescent="0.2">
      <c r="S1197" s="15"/>
      <c r="T1197" s="15"/>
    </row>
    <row r="1198" spans="19:20" x14ac:dyDescent="0.2">
      <c r="S1198" s="15"/>
      <c r="T1198" s="15"/>
    </row>
    <row r="1199" spans="19:20" x14ac:dyDescent="0.2">
      <c r="S1199" s="15"/>
      <c r="T1199" s="15"/>
    </row>
    <row r="1200" spans="19:20" x14ac:dyDescent="0.2">
      <c r="S1200" s="15"/>
      <c r="T1200" s="15"/>
    </row>
    <row r="1201" spans="19:20" x14ac:dyDescent="0.2">
      <c r="S1201" s="15"/>
      <c r="T1201" s="15"/>
    </row>
    <row r="1202" spans="19:20" x14ac:dyDescent="0.2">
      <c r="S1202" s="15"/>
      <c r="T1202" s="15"/>
    </row>
    <row r="1203" spans="19:20" x14ac:dyDescent="0.2">
      <c r="S1203" s="15"/>
      <c r="T1203" s="15"/>
    </row>
    <row r="1204" spans="19:20" x14ac:dyDescent="0.2">
      <c r="S1204" s="15"/>
      <c r="T1204" s="15"/>
    </row>
    <row r="1205" spans="19:20" x14ac:dyDescent="0.2">
      <c r="S1205" s="15"/>
      <c r="T1205" s="15"/>
    </row>
    <row r="1206" spans="19:20" x14ac:dyDescent="0.2">
      <c r="S1206" s="15"/>
      <c r="T1206" s="15"/>
    </row>
    <row r="1207" spans="19:20" x14ac:dyDescent="0.2">
      <c r="S1207" s="15"/>
      <c r="T1207" s="15"/>
    </row>
    <row r="1208" spans="19:20" x14ac:dyDescent="0.2">
      <c r="S1208" s="15"/>
      <c r="T1208" s="15"/>
    </row>
    <row r="1209" spans="19:20" x14ac:dyDescent="0.2">
      <c r="S1209" s="15"/>
      <c r="T1209" s="15"/>
    </row>
    <row r="1210" spans="19:20" x14ac:dyDescent="0.2">
      <c r="S1210" s="15"/>
      <c r="T1210" s="15"/>
    </row>
    <row r="1211" spans="19:20" x14ac:dyDescent="0.2">
      <c r="S1211" s="15"/>
      <c r="T1211" s="15"/>
    </row>
    <row r="1212" spans="19:20" x14ac:dyDescent="0.2">
      <c r="S1212" s="15"/>
      <c r="T1212" s="15"/>
    </row>
    <row r="1213" spans="19:20" x14ac:dyDescent="0.2">
      <c r="S1213" s="15"/>
      <c r="T1213" s="15"/>
    </row>
    <row r="1214" spans="19:20" x14ac:dyDescent="0.2">
      <c r="S1214" s="15"/>
      <c r="T1214" s="15"/>
    </row>
    <row r="1215" spans="19:20" x14ac:dyDescent="0.2">
      <c r="S1215" s="15"/>
      <c r="T1215" s="15"/>
    </row>
    <row r="1216" spans="19:20" x14ac:dyDescent="0.2">
      <c r="S1216" s="15"/>
      <c r="T1216" s="15"/>
    </row>
    <row r="1217" spans="19:20" x14ac:dyDescent="0.2">
      <c r="S1217" s="15"/>
      <c r="T1217" s="15"/>
    </row>
    <row r="1218" spans="19:20" x14ac:dyDescent="0.2">
      <c r="S1218" s="15"/>
      <c r="T1218" s="15"/>
    </row>
    <row r="1219" spans="19:20" x14ac:dyDescent="0.2">
      <c r="S1219" s="15"/>
      <c r="T1219" s="15"/>
    </row>
    <row r="1220" spans="19:20" x14ac:dyDescent="0.2">
      <c r="S1220" s="15"/>
      <c r="T1220" s="15"/>
    </row>
    <row r="1221" spans="19:20" x14ac:dyDescent="0.2">
      <c r="S1221" s="15"/>
      <c r="T1221" s="15"/>
    </row>
    <row r="1222" spans="19:20" x14ac:dyDescent="0.2">
      <c r="S1222" s="15"/>
      <c r="T1222" s="15"/>
    </row>
    <row r="1223" spans="19:20" x14ac:dyDescent="0.2">
      <c r="S1223" s="15"/>
      <c r="T1223" s="15"/>
    </row>
    <row r="1224" spans="19:20" x14ac:dyDescent="0.2">
      <c r="S1224" s="15"/>
      <c r="T1224" s="15"/>
    </row>
    <row r="1225" spans="19:20" x14ac:dyDescent="0.2">
      <c r="S1225" s="15"/>
      <c r="T1225" s="15"/>
    </row>
    <row r="1226" spans="19:20" x14ac:dyDescent="0.2">
      <c r="S1226" s="15"/>
      <c r="T1226" s="15"/>
    </row>
    <row r="1227" spans="19:20" x14ac:dyDescent="0.2">
      <c r="S1227" s="15"/>
      <c r="T1227" s="15"/>
    </row>
    <row r="1228" spans="19:20" x14ac:dyDescent="0.2">
      <c r="S1228" s="15"/>
      <c r="T1228" s="15"/>
    </row>
    <row r="1229" spans="19:20" x14ac:dyDescent="0.2">
      <c r="S1229" s="15"/>
      <c r="T1229" s="15"/>
    </row>
    <row r="1230" spans="19:20" x14ac:dyDescent="0.2">
      <c r="S1230" s="15"/>
      <c r="T1230" s="15"/>
    </row>
    <row r="1231" spans="19:20" x14ac:dyDescent="0.2">
      <c r="S1231" s="15"/>
      <c r="T1231" s="15"/>
    </row>
    <row r="1232" spans="19:20" x14ac:dyDescent="0.2">
      <c r="S1232" s="15"/>
      <c r="T1232" s="15"/>
    </row>
    <row r="1233" spans="19:20" x14ac:dyDescent="0.2">
      <c r="S1233" s="15"/>
      <c r="T1233" s="15"/>
    </row>
    <row r="1234" spans="19:20" x14ac:dyDescent="0.2">
      <c r="S1234" s="15"/>
      <c r="T1234" s="15"/>
    </row>
    <row r="1235" spans="19:20" x14ac:dyDescent="0.2">
      <c r="S1235" s="15"/>
      <c r="T1235" s="15"/>
    </row>
    <row r="1236" spans="19:20" x14ac:dyDescent="0.2">
      <c r="S1236" s="15"/>
      <c r="T1236" s="15"/>
    </row>
    <row r="1237" spans="19:20" x14ac:dyDescent="0.2">
      <c r="S1237" s="15"/>
      <c r="T1237" s="15"/>
    </row>
    <row r="1238" spans="19:20" x14ac:dyDescent="0.2">
      <c r="S1238" s="15"/>
      <c r="T1238" s="15"/>
    </row>
    <row r="1239" spans="19:20" x14ac:dyDescent="0.2">
      <c r="S1239" s="15"/>
      <c r="T1239" s="15"/>
    </row>
    <row r="1240" spans="19:20" x14ac:dyDescent="0.2">
      <c r="S1240" s="15"/>
      <c r="T1240" s="15"/>
    </row>
    <row r="1241" spans="19:20" x14ac:dyDescent="0.2">
      <c r="S1241" s="15"/>
      <c r="T1241" s="15"/>
    </row>
    <row r="1242" spans="19:20" x14ac:dyDescent="0.2">
      <c r="S1242" s="15"/>
      <c r="T1242" s="15"/>
    </row>
    <row r="1243" spans="19:20" x14ac:dyDescent="0.2">
      <c r="S1243" s="15"/>
      <c r="T1243" s="15"/>
    </row>
    <row r="1244" spans="19:20" x14ac:dyDescent="0.2">
      <c r="S1244" s="15"/>
      <c r="T1244" s="15"/>
    </row>
    <row r="1245" spans="19:20" x14ac:dyDescent="0.2">
      <c r="S1245" s="15"/>
      <c r="T1245" s="15"/>
    </row>
    <row r="1246" spans="19:20" x14ac:dyDescent="0.2">
      <c r="S1246" s="15"/>
      <c r="T1246" s="15"/>
    </row>
    <row r="1247" spans="19:20" x14ac:dyDescent="0.2">
      <c r="S1247" s="15"/>
      <c r="T1247" s="15"/>
    </row>
    <row r="1248" spans="19:20" x14ac:dyDescent="0.2">
      <c r="S1248" s="15"/>
      <c r="T1248" s="15"/>
    </row>
    <row r="1249" spans="19:20" x14ac:dyDescent="0.2">
      <c r="S1249" s="15"/>
      <c r="T1249" s="15"/>
    </row>
    <row r="1250" spans="19:20" x14ac:dyDescent="0.2">
      <c r="S1250" s="15"/>
      <c r="T1250" s="15"/>
    </row>
    <row r="1251" spans="19:20" x14ac:dyDescent="0.2">
      <c r="S1251" s="15"/>
      <c r="T1251" s="15"/>
    </row>
    <row r="1252" spans="19:20" x14ac:dyDescent="0.2">
      <c r="S1252" s="15"/>
      <c r="T1252" s="15"/>
    </row>
    <row r="1253" spans="19:20" x14ac:dyDescent="0.2">
      <c r="S1253" s="15"/>
      <c r="T1253" s="15"/>
    </row>
    <row r="1254" spans="19:20" x14ac:dyDescent="0.2">
      <c r="S1254" s="15"/>
      <c r="T1254" s="15"/>
    </row>
    <row r="1255" spans="19:20" x14ac:dyDescent="0.2">
      <c r="S1255" s="15"/>
      <c r="T1255" s="15"/>
    </row>
    <row r="1256" spans="19:20" x14ac:dyDescent="0.2">
      <c r="S1256" s="15"/>
      <c r="T1256" s="15"/>
    </row>
    <row r="1257" spans="19:20" x14ac:dyDescent="0.2">
      <c r="S1257" s="15"/>
      <c r="T1257" s="15"/>
    </row>
    <row r="1258" spans="19:20" x14ac:dyDescent="0.2">
      <c r="S1258" s="15"/>
      <c r="T1258" s="15"/>
    </row>
    <row r="1259" spans="19:20" x14ac:dyDescent="0.2">
      <c r="S1259" s="15"/>
      <c r="T1259" s="15"/>
    </row>
    <row r="1260" spans="19:20" x14ac:dyDescent="0.2">
      <c r="S1260" s="15"/>
      <c r="T1260" s="15"/>
    </row>
    <row r="1261" spans="19:20" x14ac:dyDescent="0.2">
      <c r="S1261" s="15"/>
      <c r="T1261" s="15"/>
    </row>
    <row r="1262" spans="19:20" x14ac:dyDescent="0.2">
      <c r="S1262" s="15"/>
      <c r="T1262" s="15"/>
    </row>
    <row r="1263" spans="19:20" x14ac:dyDescent="0.2">
      <c r="S1263" s="15"/>
      <c r="T1263" s="15"/>
    </row>
    <row r="1264" spans="19:20" x14ac:dyDescent="0.2">
      <c r="S1264" s="15"/>
      <c r="T1264" s="15"/>
    </row>
    <row r="1265" spans="19:20" x14ac:dyDescent="0.2">
      <c r="S1265" s="15"/>
      <c r="T1265" s="15"/>
    </row>
    <row r="1266" spans="19:20" x14ac:dyDescent="0.2">
      <c r="S1266" s="15"/>
      <c r="T1266" s="15"/>
    </row>
    <row r="1267" spans="19:20" x14ac:dyDescent="0.2">
      <c r="S1267" s="15"/>
      <c r="T1267" s="15"/>
    </row>
    <row r="1268" spans="19:20" x14ac:dyDescent="0.2">
      <c r="S1268" s="15"/>
      <c r="T1268" s="15"/>
    </row>
    <row r="1269" spans="19:20" x14ac:dyDescent="0.2">
      <c r="S1269" s="15"/>
      <c r="T1269" s="15"/>
    </row>
    <row r="1270" spans="19:20" x14ac:dyDescent="0.2">
      <c r="S1270" s="15"/>
      <c r="T1270" s="15"/>
    </row>
    <row r="1271" spans="19:20" x14ac:dyDescent="0.2">
      <c r="S1271" s="15"/>
      <c r="T1271" s="15"/>
    </row>
    <row r="1272" spans="19:20" x14ac:dyDescent="0.2">
      <c r="S1272" s="15"/>
      <c r="T1272" s="15"/>
    </row>
    <row r="1273" spans="19:20" x14ac:dyDescent="0.2">
      <c r="S1273" s="15"/>
      <c r="T1273" s="15"/>
    </row>
    <row r="1274" spans="19:20" x14ac:dyDescent="0.2">
      <c r="S1274" s="15"/>
      <c r="T1274" s="15"/>
    </row>
    <row r="1275" spans="19:20" x14ac:dyDescent="0.2">
      <c r="S1275" s="15"/>
      <c r="T1275" s="15"/>
    </row>
    <row r="1276" spans="19:20" x14ac:dyDescent="0.2">
      <c r="S1276" s="15"/>
      <c r="T1276" s="15"/>
    </row>
    <row r="1277" spans="19:20" x14ac:dyDescent="0.2">
      <c r="S1277" s="15"/>
      <c r="T1277" s="15"/>
    </row>
    <row r="1278" spans="19:20" x14ac:dyDescent="0.2">
      <c r="S1278" s="15"/>
      <c r="T1278" s="15"/>
    </row>
    <row r="1279" spans="19:20" x14ac:dyDescent="0.2">
      <c r="S1279" s="15"/>
      <c r="T1279" s="15"/>
    </row>
    <row r="1280" spans="19:20" x14ac:dyDescent="0.2">
      <c r="S1280" s="15"/>
      <c r="T1280" s="15"/>
    </row>
    <row r="1281" spans="19:20" x14ac:dyDescent="0.2">
      <c r="S1281" s="15"/>
      <c r="T1281" s="15"/>
    </row>
    <row r="1282" spans="19:20" x14ac:dyDescent="0.2">
      <c r="S1282" s="15"/>
      <c r="T1282" s="15"/>
    </row>
    <row r="1283" spans="19:20" x14ac:dyDescent="0.2">
      <c r="S1283" s="15"/>
      <c r="T1283" s="15"/>
    </row>
    <row r="1284" spans="19:20" x14ac:dyDescent="0.2">
      <c r="S1284" s="15"/>
      <c r="T1284" s="15"/>
    </row>
    <row r="1285" spans="19:20" x14ac:dyDescent="0.2">
      <c r="S1285" s="15"/>
      <c r="T1285" s="15"/>
    </row>
    <row r="1286" spans="19:20" x14ac:dyDescent="0.2">
      <c r="S1286" s="15"/>
      <c r="T1286" s="15"/>
    </row>
    <row r="1287" spans="19:20" x14ac:dyDescent="0.2">
      <c r="S1287" s="15"/>
      <c r="T1287" s="15"/>
    </row>
    <row r="1288" spans="19:20" x14ac:dyDescent="0.2">
      <c r="S1288" s="15"/>
      <c r="T1288" s="15"/>
    </row>
    <row r="1289" spans="19:20" x14ac:dyDescent="0.2">
      <c r="S1289" s="15"/>
      <c r="T1289" s="15"/>
    </row>
    <row r="1290" spans="19:20" x14ac:dyDescent="0.2">
      <c r="S1290" s="15"/>
      <c r="T1290" s="15"/>
    </row>
    <row r="1291" spans="19:20" x14ac:dyDescent="0.2">
      <c r="S1291" s="15"/>
      <c r="T1291" s="15"/>
    </row>
    <row r="1292" spans="19:20" x14ac:dyDescent="0.2">
      <c r="S1292" s="15"/>
      <c r="T1292" s="15"/>
    </row>
    <row r="1293" spans="19:20" x14ac:dyDescent="0.2">
      <c r="S1293" s="15"/>
      <c r="T1293" s="15"/>
    </row>
    <row r="1294" spans="19:20" x14ac:dyDescent="0.2">
      <c r="S1294" s="15"/>
      <c r="T1294" s="15"/>
    </row>
    <row r="1295" spans="19:20" x14ac:dyDescent="0.2">
      <c r="S1295" s="15"/>
      <c r="T1295" s="15"/>
    </row>
    <row r="1296" spans="19:20" x14ac:dyDescent="0.2">
      <c r="S1296" s="15"/>
      <c r="T1296" s="15"/>
    </row>
    <row r="1297" spans="19:20" x14ac:dyDescent="0.2">
      <c r="S1297" s="15"/>
      <c r="T1297" s="15"/>
    </row>
    <row r="1298" spans="19:20" x14ac:dyDescent="0.2">
      <c r="S1298" s="15"/>
      <c r="T1298" s="15"/>
    </row>
    <row r="1299" spans="19:20" x14ac:dyDescent="0.2">
      <c r="S1299" s="15"/>
      <c r="T1299" s="15"/>
    </row>
    <row r="1300" spans="19:20" x14ac:dyDescent="0.2">
      <c r="S1300" s="15"/>
      <c r="T1300" s="15"/>
    </row>
    <row r="1301" spans="19:20" x14ac:dyDescent="0.2">
      <c r="S1301" s="15"/>
      <c r="T1301" s="15"/>
    </row>
    <row r="1302" spans="19:20" x14ac:dyDescent="0.2">
      <c r="S1302" s="15"/>
      <c r="T1302" s="15"/>
    </row>
    <row r="1303" spans="19:20" x14ac:dyDescent="0.2">
      <c r="S1303" s="15"/>
      <c r="T1303" s="15"/>
    </row>
    <row r="1304" spans="19:20" x14ac:dyDescent="0.2">
      <c r="S1304" s="15"/>
      <c r="T1304" s="15"/>
    </row>
    <row r="1305" spans="19:20" x14ac:dyDescent="0.2">
      <c r="S1305" s="15"/>
      <c r="T1305" s="15"/>
    </row>
    <row r="1306" spans="19:20" x14ac:dyDescent="0.2">
      <c r="S1306" s="15"/>
      <c r="T1306" s="15"/>
    </row>
    <row r="1307" spans="19:20" x14ac:dyDescent="0.2">
      <c r="S1307" s="15"/>
      <c r="T1307" s="15"/>
    </row>
    <row r="1308" spans="19:20" x14ac:dyDescent="0.2">
      <c r="S1308" s="15"/>
      <c r="T1308" s="15"/>
    </row>
    <row r="1309" spans="19:20" x14ac:dyDescent="0.2">
      <c r="S1309" s="15"/>
      <c r="T1309" s="15"/>
    </row>
    <row r="1310" spans="19:20" x14ac:dyDescent="0.2">
      <c r="S1310" s="15"/>
      <c r="T1310" s="15"/>
    </row>
    <row r="1311" spans="19:20" x14ac:dyDescent="0.2">
      <c r="S1311" s="15"/>
      <c r="T1311" s="15"/>
    </row>
    <row r="1312" spans="19:20" x14ac:dyDescent="0.2">
      <c r="S1312" s="15"/>
      <c r="T1312" s="15"/>
    </row>
    <row r="1313" spans="19:20" x14ac:dyDescent="0.2">
      <c r="S1313" s="15"/>
      <c r="T1313" s="15"/>
    </row>
    <row r="1314" spans="19:20" x14ac:dyDescent="0.2">
      <c r="S1314" s="15"/>
      <c r="T1314" s="15"/>
    </row>
    <row r="1315" spans="19:20" x14ac:dyDescent="0.2">
      <c r="S1315" s="15"/>
      <c r="T1315" s="15"/>
    </row>
    <row r="1316" spans="19:20" x14ac:dyDescent="0.2">
      <c r="S1316" s="15"/>
      <c r="T1316" s="15"/>
    </row>
    <row r="1317" spans="19:20" x14ac:dyDescent="0.2">
      <c r="S1317" s="15"/>
      <c r="T1317" s="15"/>
    </row>
    <row r="1318" spans="19:20" x14ac:dyDescent="0.2">
      <c r="S1318" s="15"/>
      <c r="T1318" s="15"/>
    </row>
    <row r="1319" spans="19:20" x14ac:dyDescent="0.2">
      <c r="S1319" s="15"/>
      <c r="T1319" s="15"/>
    </row>
    <row r="1320" spans="19:20" x14ac:dyDescent="0.2">
      <c r="S1320" s="15"/>
      <c r="T1320" s="15"/>
    </row>
    <row r="1321" spans="19:20" x14ac:dyDescent="0.2">
      <c r="S1321" s="15"/>
      <c r="T1321" s="15"/>
    </row>
    <row r="1322" spans="19:20" x14ac:dyDescent="0.2">
      <c r="S1322" s="15"/>
      <c r="T1322" s="15"/>
    </row>
    <row r="1323" spans="19:20" x14ac:dyDescent="0.2">
      <c r="S1323" s="15"/>
      <c r="T1323" s="15"/>
    </row>
    <row r="1324" spans="19:20" x14ac:dyDescent="0.2">
      <c r="S1324" s="15"/>
      <c r="T1324" s="15"/>
    </row>
    <row r="1325" spans="19:20" x14ac:dyDescent="0.2">
      <c r="S1325" s="15"/>
      <c r="T1325" s="15"/>
    </row>
    <row r="1326" spans="19:20" x14ac:dyDescent="0.2">
      <c r="S1326" s="15"/>
      <c r="T1326" s="15"/>
    </row>
    <row r="1327" spans="19:20" x14ac:dyDescent="0.2">
      <c r="S1327" s="15"/>
      <c r="T1327" s="15"/>
    </row>
    <row r="1328" spans="19:20" x14ac:dyDescent="0.2">
      <c r="S1328" s="15"/>
      <c r="T1328" s="15"/>
    </row>
    <row r="1329" spans="19:20" x14ac:dyDescent="0.2">
      <c r="S1329" s="15"/>
      <c r="T1329" s="15"/>
    </row>
    <row r="1330" spans="19:20" x14ac:dyDescent="0.2">
      <c r="S1330" s="15"/>
      <c r="T1330" s="15"/>
    </row>
    <row r="1331" spans="19:20" x14ac:dyDescent="0.2">
      <c r="S1331" s="15"/>
      <c r="T1331" s="15"/>
    </row>
    <row r="1332" spans="19:20" x14ac:dyDescent="0.2">
      <c r="S1332" s="15"/>
      <c r="T1332" s="15"/>
    </row>
    <row r="1333" spans="19:20" x14ac:dyDescent="0.2">
      <c r="S1333" s="15"/>
      <c r="T1333" s="15"/>
    </row>
    <row r="1334" spans="19:20" x14ac:dyDescent="0.2">
      <c r="S1334" s="15"/>
      <c r="T1334" s="15"/>
    </row>
    <row r="1335" spans="19:20" x14ac:dyDescent="0.2">
      <c r="S1335" s="15"/>
      <c r="T1335" s="15"/>
    </row>
    <row r="1336" spans="19:20" x14ac:dyDescent="0.2">
      <c r="S1336" s="15"/>
      <c r="T1336" s="15"/>
    </row>
    <row r="1337" spans="19:20" x14ac:dyDescent="0.2">
      <c r="S1337" s="15"/>
      <c r="T1337" s="15"/>
    </row>
    <row r="1338" spans="19:20" x14ac:dyDescent="0.2">
      <c r="S1338" s="15"/>
      <c r="T1338" s="15"/>
    </row>
    <row r="1339" spans="19:20" x14ac:dyDescent="0.2">
      <c r="S1339" s="15"/>
      <c r="T1339" s="15"/>
    </row>
    <row r="1340" spans="19:20" x14ac:dyDescent="0.2">
      <c r="S1340" s="15"/>
      <c r="T1340" s="15"/>
    </row>
    <row r="1341" spans="19:20" x14ac:dyDescent="0.2">
      <c r="S1341" s="15"/>
      <c r="T1341" s="15"/>
    </row>
    <row r="1342" spans="19:20" x14ac:dyDescent="0.2">
      <c r="S1342" s="15"/>
      <c r="T1342" s="15"/>
    </row>
    <row r="1343" spans="19:20" x14ac:dyDescent="0.2">
      <c r="S1343" s="15"/>
      <c r="T1343" s="15"/>
    </row>
    <row r="1344" spans="19:20" x14ac:dyDescent="0.2">
      <c r="S1344" s="15"/>
      <c r="T1344" s="15"/>
    </row>
    <row r="1345" spans="19:20" x14ac:dyDescent="0.2">
      <c r="S1345" s="15"/>
      <c r="T1345" s="15"/>
    </row>
    <row r="1346" spans="19:20" x14ac:dyDescent="0.2">
      <c r="S1346" s="15"/>
      <c r="T1346" s="15"/>
    </row>
    <row r="1347" spans="19:20" x14ac:dyDescent="0.2">
      <c r="S1347" s="15"/>
      <c r="T1347" s="15"/>
    </row>
    <row r="1348" spans="19:20" x14ac:dyDescent="0.2">
      <c r="S1348" s="15"/>
      <c r="T1348" s="15"/>
    </row>
    <row r="1349" spans="19:20" x14ac:dyDescent="0.2">
      <c r="S1349" s="15"/>
      <c r="T1349" s="15"/>
    </row>
    <row r="1350" spans="19:20" x14ac:dyDescent="0.2">
      <c r="S1350" s="15"/>
      <c r="T1350" s="15"/>
    </row>
    <row r="1351" spans="19:20" x14ac:dyDescent="0.2">
      <c r="S1351" s="15"/>
      <c r="T1351" s="15"/>
    </row>
    <row r="1352" spans="19:20" x14ac:dyDescent="0.2">
      <c r="S1352" s="15"/>
      <c r="T1352" s="15"/>
    </row>
    <row r="1353" spans="19:20" x14ac:dyDescent="0.2">
      <c r="S1353" s="15"/>
      <c r="T1353" s="15"/>
    </row>
    <row r="1354" spans="19:20" x14ac:dyDescent="0.2">
      <c r="S1354" s="15"/>
      <c r="T1354" s="15"/>
    </row>
    <row r="1355" spans="19:20" x14ac:dyDescent="0.2">
      <c r="S1355" s="15"/>
      <c r="T1355" s="15"/>
    </row>
    <row r="1356" spans="19:20" x14ac:dyDescent="0.2">
      <c r="S1356" s="15"/>
      <c r="T1356" s="15"/>
    </row>
    <row r="1357" spans="19:20" x14ac:dyDescent="0.2">
      <c r="S1357" s="15"/>
      <c r="T1357" s="15"/>
    </row>
    <row r="1358" spans="19:20" x14ac:dyDescent="0.2">
      <c r="S1358" s="15"/>
      <c r="T1358" s="15"/>
    </row>
    <row r="1359" spans="19:20" x14ac:dyDescent="0.2">
      <c r="S1359" s="15"/>
      <c r="T1359" s="15"/>
    </row>
    <row r="1360" spans="19:20" x14ac:dyDescent="0.2">
      <c r="S1360" s="15"/>
      <c r="T1360" s="15"/>
    </row>
    <row r="1361" spans="19:20" x14ac:dyDescent="0.2">
      <c r="S1361" s="15"/>
      <c r="T1361" s="15"/>
    </row>
    <row r="1362" spans="19:20" x14ac:dyDescent="0.2">
      <c r="S1362" s="15"/>
      <c r="T1362" s="15"/>
    </row>
    <row r="1363" spans="19:20" x14ac:dyDescent="0.2">
      <c r="S1363" s="15"/>
      <c r="T1363" s="15"/>
    </row>
    <row r="1364" spans="19:20" x14ac:dyDescent="0.2">
      <c r="S1364" s="15"/>
      <c r="T1364" s="15"/>
    </row>
    <row r="1365" spans="19:20" x14ac:dyDescent="0.2">
      <c r="S1365" s="15"/>
      <c r="T1365" s="15"/>
    </row>
    <row r="1366" spans="19:20" x14ac:dyDescent="0.2">
      <c r="S1366" s="15"/>
      <c r="T1366" s="15"/>
    </row>
    <row r="1367" spans="19:20" x14ac:dyDescent="0.2">
      <c r="S1367" s="15"/>
      <c r="T1367" s="15"/>
    </row>
    <row r="1368" spans="19:20" x14ac:dyDescent="0.2">
      <c r="S1368" s="15"/>
      <c r="T1368" s="15"/>
    </row>
    <row r="1369" spans="19:20" x14ac:dyDescent="0.2">
      <c r="S1369" s="15"/>
      <c r="T1369" s="15"/>
    </row>
    <row r="1370" spans="19:20" x14ac:dyDescent="0.2">
      <c r="S1370" s="15"/>
      <c r="T1370" s="15"/>
    </row>
    <row r="1371" spans="19:20" x14ac:dyDescent="0.2">
      <c r="S1371" s="15"/>
      <c r="T1371" s="15"/>
    </row>
    <row r="1372" spans="19:20" x14ac:dyDescent="0.2">
      <c r="S1372" s="15"/>
      <c r="T1372" s="15"/>
    </row>
    <row r="1373" spans="19:20" x14ac:dyDescent="0.2">
      <c r="S1373" s="15"/>
      <c r="T1373" s="15"/>
    </row>
    <row r="1374" spans="19:20" x14ac:dyDescent="0.2">
      <c r="S1374" s="15"/>
      <c r="T1374" s="15"/>
    </row>
    <row r="1375" spans="19:20" x14ac:dyDescent="0.2">
      <c r="S1375" s="15"/>
      <c r="T1375" s="15"/>
    </row>
    <row r="1376" spans="19:20" x14ac:dyDescent="0.2">
      <c r="S1376" s="15"/>
      <c r="T1376" s="15"/>
    </row>
    <row r="1377" spans="19:20" x14ac:dyDescent="0.2">
      <c r="S1377" s="15"/>
      <c r="T1377" s="15"/>
    </row>
    <row r="1378" spans="19:20" x14ac:dyDescent="0.2">
      <c r="S1378" s="15"/>
      <c r="T1378" s="15"/>
    </row>
    <row r="1379" spans="19:20" x14ac:dyDescent="0.2">
      <c r="S1379" s="15"/>
      <c r="T1379" s="15"/>
    </row>
    <row r="1380" spans="19:20" x14ac:dyDescent="0.2">
      <c r="S1380" s="15"/>
      <c r="T1380" s="15"/>
    </row>
    <row r="1381" spans="19:20" x14ac:dyDescent="0.2">
      <c r="S1381" s="15"/>
      <c r="T1381" s="15"/>
    </row>
    <row r="1382" spans="19:20" x14ac:dyDescent="0.2">
      <c r="S1382" s="15"/>
      <c r="T1382" s="15"/>
    </row>
    <row r="1383" spans="19:20" x14ac:dyDescent="0.2">
      <c r="S1383" s="15"/>
      <c r="T1383" s="15"/>
    </row>
    <row r="1384" spans="19:20" x14ac:dyDescent="0.2">
      <c r="S1384" s="15"/>
      <c r="T1384" s="15"/>
    </row>
    <row r="1385" spans="19:20" x14ac:dyDescent="0.2">
      <c r="S1385" s="15"/>
      <c r="T1385" s="15"/>
    </row>
    <row r="1386" spans="19:20" x14ac:dyDescent="0.2">
      <c r="S1386" s="15"/>
      <c r="T1386" s="15"/>
    </row>
    <row r="1387" spans="19:20" x14ac:dyDescent="0.2">
      <c r="S1387" s="15"/>
      <c r="T1387" s="15"/>
    </row>
    <row r="1388" spans="19:20" x14ac:dyDescent="0.2">
      <c r="S1388" s="15"/>
      <c r="T1388" s="15"/>
    </row>
    <row r="1389" spans="19:20" x14ac:dyDescent="0.2">
      <c r="S1389" s="15"/>
      <c r="T1389" s="15"/>
    </row>
    <row r="1390" spans="19:20" x14ac:dyDescent="0.2">
      <c r="S1390" s="15"/>
      <c r="T1390" s="15"/>
    </row>
    <row r="1391" spans="19:20" x14ac:dyDescent="0.2">
      <c r="S1391" s="15"/>
      <c r="T1391" s="15"/>
    </row>
    <row r="1392" spans="19:20" x14ac:dyDescent="0.2">
      <c r="S1392" s="15"/>
      <c r="T1392" s="15"/>
    </row>
    <row r="1393" spans="19:20" x14ac:dyDescent="0.2">
      <c r="S1393" s="15"/>
      <c r="T1393" s="15"/>
    </row>
    <row r="1394" spans="19:20" x14ac:dyDescent="0.2">
      <c r="S1394" s="15"/>
      <c r="T1394" s="15"/>
    </row>
    <row r="1395" spans="19:20" x14ac:dyDescent="0.2">
      <c r="S1395" s="15"/>
      <c r="T1395" s="15"/>
    </row>
    <row r="1396" spans="19:20" x14ac:dyDescent="0.2">
      <c r="S1396" s="15"/>
      <c r="T1396" s="15"/>
    </row>
    <row r="1397" spans="19:20" x14ac:dyDescent="0.2">
      <c r="S1397" s="15"/>
      <c r="T1397" s="15"/>
    </row>
    <row r="1398" spans="19:20" x14ac:dyDescent="0.2">
      <c r="S1398" s="15"/>
      <c r="T1398" s="15"/>
    </row>
    <row r="1399" spans="19:20" x14ac:dyDescent="0.2">
      <c r="S1399" s="15"/>
      <c r="T1399" s="15"/>
    </row>
    <row r="1400" spans="19:20" x14ac:dyDescent="0.2">
      <c r="S1400" s="15"/>
      <c r="T1400" s="15"/>
    </row>
    <row r="1401" spans="19:20" x14ac:dyDescent="0.2">
      <c r="S1401" s="15"/>
      <c r="T1401" s="15"/>
    </row>
    <row r="1402" spans="19:20" x14ac:dyDescent="0.2">
      <c r="S1402" s="15"/>
      <c r="T1402" s="15"/>
    </row>
    <row r="1403" spans="19:20" x14ac:dyDescent="0.2">
      <c r="S1403" s="15"/>
      <c r="T1403" s="15"/>
    </row>
    <row r="1404" spans="19:20" x14ac:dyDescent="0.2">
      <c r="S1404" s="15"/>
      <c r="T1404" s="15"/>
    </row>
    <row r="1405" spans="19:20" x14ac:dyDescent="0.2">
      <c r="S1405" s="15"/>
      <c r="T1405" s="15"/>
    </row>
    <row r="1406" spans="19:20" x14ac:dyDescent="0.2">
      <c r="S1406" s="15"/>
      <c r="T1406" s="15"/>
    </row>
    <row r="1407" spans="19:20" x14ac:dyDescent="0.2">
      <c r="S1407" s="15"/>
      <c r="T1407" s="15"/>
    </row>
    <row r="1408" spans="19:20" x14ac:dyDescent="0.2">
      <c r="S1408" s="15"/>
      <c r="T1408" s="15"/>
    </row>
    <row r="1409" spans="19:20" x14ac:dyDescent="0.2">
      <c r="S1409" s="15"/>
      <c r="T1409" s="15"/>
    </row>
    <row r="1410" spans="19:20" x14ac:dyDescent="0.2">
      <c r="S1410" s="15"/>
      <c r="T1410" s="15"/>
    </row>
    <row r="1411" spans="19:20" x14ac:dyDescent="0.2">
      <c r="S1411" s="15"/>
      <c r="T1411" s="15"/>
    </row>
    <row r="1412" spans="19:20" x14ac:dyDescent="0.2">
      <c r="S1412" s="15"/>
      <c r="T1412" s="15"/>
    </row>
    <row r="1413" spans="19:20" x14ac:dyDescent="0.2">
      <c r="S1413" s="15"/>
      <c r="T1413" s="15"/>
    </row>
    <row r="1414" spans="19:20" x14ac:dyDescent="0.2">
      <c r="S1414" s="15"/>
      <c r="T1414" s="15"/>
    </row>
    <row r="1415" spans="19:20" x14ac:dyDescent="0.2">
      <c r="S1415" s="15"/>
      <c r="T1415" s="15"/>
    </row>
    <row r="1416" spans="19:20" x14ac:dyDescent="0.2">
      <c r="S1416" s="15"/>
      <c r="T1416" s="15"/>
    </row>
    <row r="1417" spans="19:20" x14ac:dyDescent="0.2">
      <c r="S1417" s="15"/>
      <c r="T1417" s="15"/>
    </row>
    <row r="1418" spans="19:20" x14ac:dyDescent="0.2">
      <c r="S1418" s="15"/>
      <c r="T1418" s="15"/>
    </row>
    <row r="1419" spans="19:20" x14ac:dyDescent="0.2">
      <c r="S1419" s="15"/>
      <c r="T1419" s="15"/>
    </row>
    <row r="1420" spans="19:20" x14ac:dyDescent="0.2">
      <c r="S1420" s="15"/>
      <c r="T1420" s="15"/>
    </row>
    <row r="1421" spans="19:20" x14ac:dyDescent="0.2">
      <c r="S1421" s="15"/>
      <c r="T1421" s="15"/>
    </row>
    <row r="1422" spans="19:20" x14ac:dyDescent="0.2">
      <c r="S1422" s="15"/>
      <c r="T1422" s="15"/>
    </row>
    <row r="1423" spans="19:20" x14ac:dyDescent="0.2">
      <c r="S1423" s="15"/>
      <c r="T1423" s="15"/>
    </row>
    <row r="1424" spans="19:20" x14ac:dyDescent="0.2">
      <c r="S1424" s="15"/>
      <c r="T1424" s="15"/>
    </row>
    <row r="1425" spans="19:20" x14ac:dyDescent="0.2">
      <c r="S1425" s="15"/>
      <c r="T1425" s="15"/>
    </row>
    <row r="1426" spans="19:20" x14ac:dyDescent="0.2">
      <c r="S1426" s="15"/>
      <c r="T1426" s="15"/>
    </row>
    <row r="1427" spans="19:20" x14ac:dyDescent="0.2">
      <c r="S1427" s="15"/>
      <c r="T1427" s="15"/>
    </row>
    <row r="1428" spans="19:20" x14ac:dyDescent="0.2">
      <c r="S1428" s="15"/>
      <c r="T1428" s="15"/>
    </row>
    <row r="1429" spans="19:20" x14ac:dyDescent="0.2">
      <c r="S1429" s="15"/>
      <c r="T1429" s="15"/>
    </row>
    <row r="1430" spans="19:20" x14ac:dyDescent="0.2">
      <c r="S1430" s="15"/>
      <c r="T1430" s="15"/>
    </row>
    <row r="1431" spans="19:20" x14ac:dyDescent="0.2">
      <c r="S1431" s="15"/>
      <c r="T1431" s="15"/>
    </row>
    <row r="1432" spans="19:20" x14ac:dyDescent="0.2">
      <c r="S1432" s="15"/>
      <c r="T1432" s="15"/>
    </row>
    <row r="1433" spans="19:20" x14ac:dyDescent="0.2">
      <c r="S1433" s="15"/>
      <c r="T1433" s="15"/>
    </row>
    <row r="1434" spans="19:20" x14ac:dyDescent="0.2">
      <c r="S1434" s="15"/>
      <c r="T1434" s="15"/>
    </row>
    <row r="1435" spans="19:20" x14ac:dyDescent="0.2">
      <c r="S1435" s="15"/>
      <c r="T1435" s="15"/>
    </row>
    <row r="1436" spans="19:20" x14ac:dyDescent="0.2">
      <c r="S1436" s="15"/>
      <c r="T1436" s="15"/>
    </row>
    <row r="1437" spans="19:20" x14ac:dyDescent="0.2">
      <c r="S1437" s="15"/>
      <c r="T1437" s="15"/>
    </row>
    <row r="1438" spans="19:20" x14ac:dyDescent="0.2">
      <c r="S1438" s="15"/>
      <c r="T1438" s="15"/>
    </row>
    <row r="1439" spans="19:20" x14ac:dyDescent="0.2">
      <c r="S1439" s="15"/>
      <c r="T1439" s="15"/>
    </row>
    <row r="1440" spans="19:20" x14ac:dyDescent="0.2">
      <c r="S1440" s="15"/>
      <c r="T1440" s="15"/>
    </row>
    <row r="1441" spans="19:20" x14ac:dyDescent="0.2">
      <c r="S1441" s="15"/>
      <c r="T1441" s="15"/>
    </row>
    <row r="1442" spans="19:20" x14ac:dyDescent="0.2">
      <c r="S1442" s="15"/>
      <c r="T1442" s="15"/>
    </row>
    <row r="1443" spans="19:20" x14ac:dyDescent="0.2">
      <c r="S1443" s="15"/>
      <c r="T1443" s="15"/>
    </row>
    <row r="1444" spans="19:20" x14ac:dyDescent="0.2">
      <c r="S1444" s="15"/>
      <c r="T1444" s="15"/>
    </row>
    <row r="1445" spans="19:20" x14ac:dyDescent="0.2">
      <c r="S1445" s="15"/>
      <c r="T1445" s="15"/>
    </row>
    <row r="1446" spans="19:20" x14ac:dyDescent="0.2">
      <c r="S1446" s="15"/>
      <c r="T1446" s="15"/>
    </row>
    <row r="1447" spans="19:20" x14ac:dyDescent="0.2">
      <c r="S1447" s="15"/>
      <c r="T1447" s="15"/>
    </row>
    <row r="1448" spans="19:20" x14ac:dyDescent="0.2">
      <c r="S1448" s="15"/>
      <c r="T1448" s="15"/>
    </row>
    <row r="1449" spans="19:20" x14ac:dyDescent="0.2">
      <c r="S1449" s="15"/>
      <c r="T1449" s="15"/>
    </row>
    <row r="1450" spans="19:20" x14ac:dyDescent="0.2">
      <c r="S1450" s="15"/>
      <c r="T1450" s="15"/>
    </row>
    <row r="1451" spans="19:20" x14ac:dyDescent="0.2">
      <c r="S1451" s="15"/>
      <c r="T1451" s="15"/>
    </row>
    <row r="1452" spans="19:20" x14ac:dyDescent="0.2">
      <c r="S1452" s="15"/>
      <c r="T1452" s="15"/>
    </row>
    <row r="1453" spans="19:20" x14ac:dyDescent="0.2">
      <c r="S1453" s="15"/>
      <c r="T1453" s="15"/>
    </row>
    <row r="1454" spans="19:20" x14ac:dyDescent="0.2">
      <c r="S1454" s="15"/>
      <c r="T1454" s="15"/>
    </row>
    <row r="1455" spans="19:20" x14ac:dyDescent="0.2">
      <c r="S1455" s="15"/>
      <c r="T1455" s="15"/>
    </row>
    <row r="1456" spans="19:20" x14ac:dyDescent="0.2">
      <c r="S1456" s="15"/>
      <c r="T1456" s="15"/>
    </row>
    <row r="1457" spans="19:20" x14ac:dyDescent="0.2">
      <c r="S1457" s="15"/>
      <c r="T1457" s="15"/>
    </row>
    <row r="1458" spans="19:20" x14ac:dyDescent="0.2">
      <c r="S1458" s="15"/>
      <c r="T1458" s="15"/>
    </row>
    <row r="1459" spans="19:20" x14ac:dyDescent="0.2">
      <c r="S1459" s="15"/>
      <c r="T1459" s="15"/>
    </row>
    <row r="1460" spans="19:20" x14ac:dyDescent="0.2">
      <c r="S1460" s="15"/>
      <c r="T1460" s="15"/>
    </row>
    <row r="1461" spans="19:20" x14ac:dyDescent="0.2">
      <c r="S1461" s="15"/>
      <c r="T1461" s="15"/>
    </row>
    <row r="1462" spans="19:20" x14ac:dyDescent="0.2">
      <c r="S1462" s="15"/>
      <c r="T1462" s="15"/>
    </row>
    <row r="1463" spans="19:20" x14ac:dyDescent="0.2">
      <c r="S1463" s="15"/>
      <c r="T1463" s="15"/>
    </row>
    <row r="1464" spans="19:20" x14ac:dyDescent="0.2">
      <c r="S1464" s="15"/>
      <c r="T1464" s="15"/>
    </row>
    <row r="1465" spans="19:20" x14ac:dyDescent="0.2">
      <c r="S1465" s="15"/>
      <c r="T1465" s="15"/>
    </row>
    <row r="1466" spans="19:20" x14ac:dyDescent="0.2">
      <c r="S1466" s="15"/>
      <c r="T1466" s="15"/>
    </row>
    <row r="1467" spans="19:20" x14ac:dyDescent="0.2">
      <c r="S1467" s="15"/>
      <c r="T1467" s="15"/>
    </row>
    <row r="1468" spans="19:20" x14ac:dyDescent="0.2">
      <c r="S1468" s="15"/>
      <c r="T1468" s="15"/>
    </row>
    <row r="1469" spans="19:20" x14ac:dyDescent="0.2">
      <c r="S1469" s="15"/>
      <c r="T1469" s="15"/>
    </row>
    <row r="1470" spans="19:20" x14ac:dyDescent="0.2">
      <c r="S1470" s="15"/>
      <c r="T1470" s="15"/>
    </row>
    <row r="1471" spans="19:20" x14ac:dyDescent="0.2">
      <c r="S1471" s="15"/>
      <c r="T1471" s="15"/>
    </row>
    <row r="1472" spans="19:20" x14ac:dyDescent="0.2">
      <c r="S1472" s="15"/>
      <c r="T1472" s="15"/>
    </row>
    <row r="1473" spans="19:20" x14ac:dyDescent="0.2">
      <c r="S1473" s="15"/>
      <c r="T1473" s="15"/>
    </row>
    <row r="1474" spans="19:20" x14ac:dyDescent="0.2">
      <c r="S1474" s="15"/>
      <c r="T1474" s="15"/>
    </row>
    <row r="1475" spans="19:20" x14ac:dyDescent="0.2">
      <c r="S1475" s="15"/>
      <c r="T1475" s="15"/>
    </row>
    <row r="1476" spans="19:20" x14ac:dyDescent="0.2">
      <c r="S1476" s="15"/>
      <c r="T1476" s="15"/>
    </row>
    <row r="1477" spans="19:20" x14ac:dyDescent="0.2">
      <c r="S1477" s="15"/>
      <c r="T1477" s="15"/>
    </row>
    <row r="1478" spans="19:20" x14ac:dyDescent="0.2">
      <c r="S1478" s="15"/>
      <c r="T1478" s="15"/>
    </row>
    <row r="1479" spans="19:20" x14ac:dyDescent="0.2">
      <c r="S1479" s="15"/>
      <c r="T1479" s="15"/>
    </row>
    <row r="1480" spans="19:20" x14ac:dyDescent="0.2">
      <c r="S1480" s="15"/>
      <c r="T1480" s="15"/>
    </row>
    <row r="1481" spans="19:20" x14ac:dyDescent="0.2">
      <c r="S1481" s="15"/>
      <c r="T1481" s="15"/>
    </row>
    <row r="1482" spans="19:20" x14ac:dyDescent="0.2">
      <c r="S1482" s="15"/>
      <c r="T1482" s="15"/>
    </row>
    <row r="1483" spans="19:20" x14ac:dyDescent="0.2">
      <c r="S1483" s="15"/>
      <c r="T1483" s="15"/>
    </row>
    <row r="1484" spans="19:20" x14ac:dyDescent="0.2">
      <c r="S1484" s="15"/>
      <c r="T1484" s="15"/>
    </row>
    <row r="1485" spans="19:20" x14ac:dyDescent="0.2">
      <c r="S1485" s="15"/>
      <c r="T1485" s="15"/>
    </row>
    <row r="1486" spans="19:20" x14ac:dyDescent="0.2">
      <c r="S1486" s="15"/>
      <c r="T1486" s="15"/>
    </row>
    <row r="1487" spans="19:20" x14ac:dyDescent="0.2">
      <c r="S1487" s="15"/>
      <c r="T1487" s="15"/>
    </row>
    <row r="1488" spans="19:20" x14ac:dyDescent="0.2">
      <c r="S1488" s="15"/>
      <c r="T1488" s="15"/>
    </row>
    <row r="1489" spans="19:20" x14ac:dyDescent="0.2">
      <c r="S1489" s="15"/>
      <c r="T1489" s="15"/>
    </row>
    <row r="1490" spans="19:20" x14ac:dyDescent="0.2">
      <c r="S1490" s="15"/>
      <c r="T1490" s="15"/>
    </row>
    <row r="1491" spans="19:20" x14ac:dyDescent="0.2">
      <c r="S1491" s="15"/>
      <c r="T1491" s="15"/>
    </row>
    <row r="1492" spans="19:20" x14ac:dyDescent="0.2">
      <c r="S1492" s="15"/>
      <c r="T1492" s="15"/>
    </row>
    <row r="1493" spans="19:20" x14ac:dyDescent="0.2">
      <c r="S1493" s="15"/>
      <c r="T1493" s="15"/>
    </row>
    <row r="1494" spans="19:20" x14ac:dyDescent="0.2">
      <c r="S1494" s="15"/>
      <c r="T1494" s="15"/>
    </row>
    <row r="1495" spans="19:20" x14ac:dyDescent="0.2">
      <c r="S1495" s="15"/>
      <c r="T1495" s="15"/>
    </row>
    <row r="1496" spans="19:20" x14ac:dyDescent="0.2">
      <c r="S1496" s="15"/>
      <c r="T1496" s="15"/>
    </row>
    <row r="1497" spans="19:20" x14ac:dyDescent="0.2">
      <c r="S1497" s="15"/>
      <c r="T1497" s="15"/>
    </row>
    <row r="1498" spans="19:20" x14ac:dyDescent="0.2">
      <c r="S1498" s="15"/>
      <c r="T1498" s="15"/>
    </row>
    <row r="1499" spans="19:20" x14ac:dyDescent="0.2">
      <c r="S1499" s="15"/>
      <c r="T1499" s="15"/>
    </row>
    <row r="1500" spans="19:20" x14ac:dyDescent="0.2">
      <c r="S1500" s="15"/>
      <c r="T1500" s="15"/>
    </row>
    <row r="1501" spans="19:20" x14ac:dyDescent="0.2">
      <c r="S1501" s="15"/>
      <c r="T1501" s="15"/>
    </row>
    <row r="1502" spans="19:20" x14ac:dyDescent="0.2">
      <c r="S1502" s="15"/>
      <c r="T1502" s="15"/>
    </row>
    <row r="1503" spans="19:20" x14ac:dyDescent="0.2">
      <c r="S1503" s="15"/>
      <c r="T1503" s="15"/>
    </row>
    <row r="1504" spans="19:20" x14ac:dyDescent="0.2">
      <c r="S1504" s="15"/>
      <c r="T1504" s="15"/>
    </row>
    <row r="1505" spans="19:20" x14ac:dyDescent="0.2">
      <c r="S1505" s="15"/>
      <c r="T1505" s="15"/>
    </row>
    <row r="1506" spans="19:20" x14ac:dyDescent="0.2">
      <c r="S1506" s="15"/>
      <c r="T1506" s="15"/>
    </row>
    <row r="1507" spans="19:20" x14ac:dyDescent="0.2">
      <c r="S1507" s="15"/>
      <c r="T1507" s="15"/>
    </row>
    <row r="1508" spans="19:20" x14ac:dyDescent="0.2">
      <c r="S1508" s="15"/>
      <c r="T1508" s="15"/>
    </row>
    <row r="1509" spans="19:20" x14ac:dyDescent="0.2">
      <c r="S1509" s="15"/>
      <c r="T1509" s="15"/>
    </row>
    <row r="1510" spans="19:20" x14ac:dyDescent="0.2">
      <c r="S1510" s="15"/>
      <c r="T1510" s="15"/>
    </row>
    <row r="1511" spans="19:20" x14ac:dyDescent="0.2">
      <c r="S1511" s="15"/>
      <c r="T1511" s="15"/>
    </row>
    <row r="1512" spans="19:20" x14ac:dyDescent="0.2">
      <c r="S1512" s="15"/>
      <c r="T1512" s="15"/>
    </row>
    <row r="1513" spans="19:20" x14ac:dyDescent="0.2">
      <c r="S1513" s="15"/>
      <c r="T1513" s="15"/>
    </row>
    <row r="1514" spans="19:20" x14ac:dyDescent="0.2">
      <c r="S1514" s="15"/>
      <c r="T1514" s="15"/>
    </row>
    <row r="1515" spans="19:20" x14ac:dyDescent="0.2">
      <c r="S1515" s="15"/>
      <c r="T1515" s="15"/>
    </row>
    <row r="1516" spans="19:20" x14ac:dyDescent="0.2">
      <c r="S1516" s="15"/>
      <c r="T1516" s="15"/>
    </row>
    <row r="1517" spans="19:20" x14ac:dyDescent="0.2">
      <c r="S1517" s="15"/>
      <c r="T1517" s="15"/>
    </row>
    <row r="1518" spans="19:20" x14ac:dyDescent="0.2">
      <c r="S1518" s="15"/>
      <c r="T1518" s="15"/>
    </row>
    <row r="1519" spans="19:20" x14ac:dyDescent="0.2">
      <c r="S1519" s="15"/>
      <c r="T1519" s="15"/>
    </row>
    <row r="1520" spans="19:20" x14ac:dyDescent="0.2">
      <c r="S1520" s="15"/>
      <c r="T1520" s="15"/>
    </row>
    <row r="1521" spans="19:20" x14ac:dyDescent="0.2">
      <c r="S1521" s="15"/>
      <c r="T1521" s="15"/>
    </row>
    <row r="1522" spans="19:20" x14ac:dyDescent="0.2">
      <c r="S1522" s="15"/>
      <c r="T1522" s="15"/>
    </row>
    <row r="1523" spans="19:20" x14ac:dyDescent="0.2">
      <c r="S1523" s="15"/>
      <c r="T1523" s="15"/>
    </row>
    <row r="1524" spans="19:20" x14ac:dyDescent="0.2">
      <c r="S1524" s="15"/>
      <c r="T1524" s="15"/>
    </row>
    <row r="1525" spans="19:20" x14ac:dyDescent="0.2">
      <c r="S1525" s="15"/>
      <c r="T1525" s="15"/>
    </row>
    <row r="1526" spans="19:20" x14ac:dyDescent="0.2">
      <c r="S1526" s="15"/>
      <c r="T1526" s="15"/>
    </row>
    <row r="1527" spans="19:20" x14ac:dyDescent="0.2">
      <c r="S1527" s="15"/>
      <c r="T1527" s="15"/>
    </row>
    <row r="1528" spans="19:20" x14ac:dyDescent="0.2">
      <c r="S1528" s="15"/>
      <c r="T1528" s="15"/>
    </row>
    <row r="1529" spans="19:20" x14ac:dyDescent="0.2">
      <c r="S1529" s="15"/>
      <c r="T1529" s="15"/>
    </row>
    <row r="1530" spans="19:20" x14ac:dyDescent="0.2">
      <c r="S1530" s="15"/>
      <c r="T1530" s="15"/>
    </row>
    <row r="1531" spans="19:20" x14ac:dyDescent="0.2">
      <c r="S1531" s="15"/>
      <c r="T1531" s="15"/>
    </row>
    <row r="1532" spans="19:20" x14ac:dyDescent="0.2">
      <c r="S1532" s="15"/>
      <c r="T1532" s="15"/>
    </row>
    <row r="1533" spans="19:20" x14ac:dyDescent="0.2">
      <c r="S1533" s="15"/>
      <c r="T1533" s="15"/>
    </row>
    <row r="1534" spans="19:20" x14ac:dyDescent="0.2">
      <c r="S1534" s="15"/>
      <c r="T1534" s="15"/>
    </row>
    <row r="1535" spans="19:20" x14ac:dyDescent="0.2">
      <c r="S1535" s="15"/>
      <c r="T1535" s="15"/>
    </row>
    <row r="1536" spans="19:20" x14ac:dyDescent="0.2">
      <c r="S1536" s="15"/>
      <c r="T1536" s="15"/>
    </row>
    <row r="1537" spans="19:20" x14ac:dyDescent="0.2">
      <c r="S1537" s="15"/>
      <c r="T1537" s="15"/>
    </row>
    <row r="1538" spans="19:20" x14ac:dyDescent="0.2">
      <c r="S1538" s="15"/>
      <c r="T1538" s="15"/>
    </row>
    <row r="1539" spans="19:20" x14ac:dyDescent="0.2">
      <c r="S1539" s="15"/>
      <c r="T1539" s="15"/>
    </row>
    <row r="1540" spans="19:20" x14ac:dyDescent="0.2">
      <c r="S1540" s="15"/>
      <c r="T1540" s="15"/>
    </row>
    <row r="1541" spans="19:20" x14ac:dyDescent="0.2">
      <c r="S1541" s="15"/>
      <c r="T1541" s="15"/>
    </row>
    <row r="1542" spans="19:20" x14ac:dyDescent="0.2">
      <c r="S1542" s="15"/>
      <c r="T1542" s="15"/>
    </row>
    <row r="1543" spans="19:20" x14ac:dyDescent="0.2">
      <c r="S1543" s="15"/>
      <c r="T1543" s="15"/>
    </row>
    <row r="1544" spans="19:20" x14ac:dyDescent="0.2">
      <c r="S1544" s="15"/>
      <c r="T1544" s="15"/>
    </row>
    <row r="1545" spans="19:20" x14ac:dyDescent="0.2">
      <c r="S1545" s="15"/>
      <c r="T1545" s="15"/>
    </row>
    <row r="1546" spans="19:20" x14ac:dyDescent="0.2">
      <c r="S1546" s="15"/>
      <c r="T1546" s="15"/>
    </row>
    <row r="1547" spans="19:20" x14ac:dyDescent="0.2">
      <c r="S1547" s="15"/>
      <c r="T1547" s="15"/>
    </row>
    <row r="1548" spans="19:20" x14ac:dyDescent="0.2">
      <c r="S1548" s="15"/>
      <c r="T1548" s="15"/>
    </row>
    <row r="1549" spans="19:20" x14ac:dyDescent="0.2">
      <c r="S1549" s="15"/>
      <c r="T1549" s="15"/>
    </row>
    <row r="1550" spans="19:20" x14ac:dyDescent="0.2">
      <c r="S1550" s="15"/>
      <c r="T1550" s="15"/>
    </row>
    <row r="1551" spans="19:20" x14ac:dyDescent="0.2">
      <c r="S1551" s="15"/>
      <c r="T1551" s="15"/>
    </row>
    <row r="1552" spans="19:20" x14ac:dyDescent="0.2">
      <c r="S1552" s="15"/>
      <c r="T1552" s="15"/>
    </row>
    <row r="1553" spans="19:20" x14ac:dyDescent="0.2">
      <c r="S1553" s="15"/>
      <c r="T1553" s="15"/>
    </row>
    <row r="1554" spans="19:20" x14ac:dyDescent="0.2">
      <c r="S1554" s="15"/>
      <c r="T1554" s="15"/>
    </row>
    <row r="1555" spans="19:20" x14ac:dyDescent="0.2">
      <c r="S1555" s="15"/>
      <c r="T1555" s="15"/>
    </row>
    <row r="1556" spans="19:20" x14ac:dyDescent="0.2">
      <c r="S1556" s="15"/>
      <c r="T1556" s="15"/>
    </row>
    <row r="1557" spans="19:20" x14ac:dyDescent="0.2">
      <c r="S1557" s="15"/>
      <c r="T1557" s="15"/>
    </row>
    <row r="1558" spans="19:20" x14ac:dyDescent="0.2">
      <c r="S1558" s="15"/>
      <c r="T1558" s="15"/>
    </row>
    <row r="1559" spans="19:20" x14ac:dyDescent="0.2">
      <c r="S1559" s="15"/>
      <c r="T1559" s="15"/>
    </row>
    <row r="1560" spans="19:20" x14ac:dyDescent="0.2">
      <c r="S1560" s="15"/>
      <c r="T1560" s="15"/>
    </row>
    <row r="1561" spans="19:20" x14ac:dyDescent="0.2">
      <c r="S1561" s="15"/>
      <c r="T1561" s="15"/>
    </row>
    <row r="1562" spans="19:20" x14ac:dyDescent="0.2">
      <c r="S1562" s="15"/>
      <c r="T1562" s="15"/>
    </row>
    <row r="1563" spans="19:20" x14ac:dyDescent="0.2">
      <c r="S1563" s="15"/>
      <c r="T1563" s="15"/>
    </row>
    <row r="1564" spans="19:20" x14ac:dyDescent="0.2">
      <c r="S1564" s="15"/>
      <c r="T1564" s="15"/>
    </row>
    <row r="1565" spans="19:20" x14ac:dyDescent="0.2">
      <c r="S1565" s="15"/>
      <c r="T1565" s="15"/>
    </row>
    <row r="1566" spans="19:20" x14ac:dyDescent="0.2">
      <c r="S1566" s="15"/>
      <c r="T1566" s="15"/>
    </row>
    <row r="1567" spans="19:20" x14ac:dyDescent="0.2">
      <c r="S1567" s="15"/>
      <c r="T1567" s="15"/>
    </row>
    <row r="1568" spans="19:20" x14ac:dyDescent="0.2">
      <c r="S1568" s="15"/>
      <c r="T1568" s="15"/>
    </row>
    <row r="1569" spans="19:20" x14ac:dyDescent="0.2">
      <c r="S1569" s="15"/>
      <c r="T1569" s="15"/>
    </row>
    <row r="1570" spans="19:20" x14ac:dyDescent="0.2">
      <c r="S1570" s="15"/>
      <c r="T1570" s="15"/>
    </row>
    <row r="1571" spans="19:20" x14ac:dyDescent="0.2">
      <c r="S1571" s="15"/>
      <c r="T1571" s="15"/>
    </row>
    <row r="1572" spans="19:20" x14ac:dyDescent="0.2">
      <c r="S1572" s="15"/>
      <c r="T1572" s="15"/>
    </row>
    <row r="1573" spans="19:20" x14ac:dyDescent="0.2">
      <c r="S1573" s="15"/>
      <c r="T1573" s="15"/>
    </row>
    <row r="1574" spans="19:20" x14ac:dyDescent="0.2">
      <c r="S1574" s="15"/>
      <c r="T1574" s="15"/>
    </row>
    <row r="1575" spans="19:20" x14ac:dyDescent="0.2">
      <c r="S1575" s="15"/>
      <c r="T1575" s="15"/>
    </row>
    <row r="1576" spans="19:20" x14ac:dyDescent="0.2">
      <c r="S1576" s="15"/>
      <c r="T1576" s="15"/>
    </row>
    <row r="1577" spans="19:20" x14ac:dyDescent="0.2">
      <c r="S1577" s="15"/>
      <c r="T1577" s="15"/>
    </row>
    <row r="1578" spans="19:20" x14ac:dyDescent="0.2">
      <c r="S1578" s="15"/>
      <c r="T1578" s="15"/>
    </row>
    <row r="1579" spans="19:20" x14ac:dyDescent="0.2">
      <c r="S1579" s="15"/>
      <c r="T1579" s="15"/>
    </row>
    <row r="1580" spans="19:20" x14ac:dyDescent="0.2">
      <c r="S1580" s="15"/>
      <c r="T1580" s="15"/>
    </row>
    <row r="1581" spans="19:20" x14ac:dyDescent="0.2">
      <c r="S1581" s="15"/>
      <c r="T1581" s="15"/>
    </row>
    <row r="1582" spans="19:20" x14ac:dyDescent="0.2">
      <c r="S1582" s="15"/>
      <c r="T1582" s="15"/>
    </row>
    <row r="1583" spans="19:20" x14ac:dyDescent="0.2">
      <c r="S1583" s="15"/>
      <c r="T1583" s="15"/>
    </row>
    <row r="1584" spans="19:20" x14ac:dyDescent="0.2">
      <c r="S1584" s="15"/>
      <c r="T1584" s="15"/>
    </row>
    <row r="1585" spans="19:20" x14ac:dyDescent="0.2">
      <c r="S1585" s="15"/>
      <c r="T1585" s="15"/>
    </row>
    <row r="1586" spans="19:20" x14ac:dyDescent="0.2">
      <c r="S1586" s="15"/>
      <c r="T1586" s="15"/>
    </row>
    <row r="1587" spans="19:20" x14ac:dyDescent="0.2">
      <c r="S1587" s="15"/>
      <c r="T1587" s="15"/>
    </row>
    <row r="1588" spans="19:20" x14ac:dyDescent="0.2">
      <c r="S1588" s="15"/>
      <c r="T1588" s="15"/>
    </row>
    <row r="1589" spans="19:20" x14ac:dyDescent="0.2">
      <c r="S1589" s="15"/>
      <c r="T1589" s="15"/>
    </row>
    <row r="1590" spans="19:20" x14ac:dyDescent="0.2">
      <c r="S1590" s="15"/>
      <c r="T1590" s="15"/>
    </row>
    <row r="1591" spans="19:20" x14ac:dyDescent="0.2">
      <c r="S1591" s="15"/>
      <c r="T1591" s="15"/>
    </row>
    <row r="1592" spans="19:20" x14ac:dyDescent="0.2">
      <c r="S1592" s="15"/>
      <c r="T1592" s="15"/>
    </row>
    <row r="1593" spans="19:20" x14ac:dyDescent="0.2">
      <c r="S1593" s="15"/>
      <c r="T1593" s="15"/>
    </row>
    <row r="1594" spans="19:20" x14ac:dyDescent="0.2">
      <c r="S1594" s="15"/>
      <c r="T1594" s="15"/>
    </row>
    <row r="1595" spans="19:20" x14ac:dyDescent="0.2">
      <c r="S1595" s="15"/>
      <c r="T1595" s="15"/>
    </row>
    <row r="1596" spans="19:20" x14ac:dyDescent="0.2">
      <c r="S1596" s="15"/>
      <c r="T1596" s="15"/>
    </row>
    <row r="1597" spans="19:20" x14ac:dyDescent="0.2">
      <c r="S1597" s="15"/>
      <c r="T1597" s="15"/>
    </row>
    <row r="1598" spans="19:20" x14ac:dyDescent="0.2">
      <c r="S1598" s="15"/>
      <c r="T1598" s="15"/>
    </row>
    <row r="1599" spans="19:20" x14ac:dyDescent="0.2">
      <c r="S1599" s="15"/>
      <c r="T1599" s="15"/>
    </row>
    <row r="1600" spans="19:20" x14ac:dyDescent="0.2">
      <c r="S1600" s="15"/>
      <c r="T1600" s="15"/>
    </row>
    <row r="1601" spans="19:20" x14ac:dyDescent="0.2">
      <c r="S1601" s="15"/>
      <c r="T1601" s="15"/>
    </row>
    <row r="1602" spans="19:20" x14ac:dyDescent="0.2">
      <c r="S1602" s="15"/>
      <c r="T1602" s="15"/>
    </row>
    <row r="1603" spans="19:20" x14ac:dyDescent="0.2">
      <c r="S1603" s="15"/>
      <c r="T1603" s="15"/>
    </row>
    <row r="1604" spans="19:20" x14ac:dyDescent="0.2">
      <c r="S1604" s="15"/>
      <c r="T1604" s="15"/>
    </row>
    <row r="1605" spans="19:20" x14ac:dyDescent="0.2">
      <c r="S1605" s="15"/>
      <c r="T1605" s="15"/>
    </row>
    <row r="1606" spans="19:20" x14ac:dyDescent="0.2">
      <c r="S1606" s="15"/>
      <c r="T1606" s="15"/>
    </row>
    <row r="1607" spans="19:20" x14ac:dyDescent="0.2">
      <c r="S1607" s="15"/>
      <c r="T1607" s="15"/>
    </row>
    <row r="1608" spans="19:20" x14ac:dyDescent="0.2">
      <c r="S1608" s="15"/>
      <c r="T1608" s="15"/>
    </row>
    <row r="1609" spans="19:20" x14ac:dyDescent="0.2">
      <c r="S1609" s="15"/>
      <c r="T1609" s="15"/>
    </row>
    <row r="1610" spans="19:20" x14ac:dyDescent="0.2">
      <c r="S1610" s="15"/>
      <c r="T1610" s="15"/>
    </row>
    <row r="1611" spans="19:20" x14ac:dyDescent="0.2">
      <c r="S1611" s="15"/>
      <c r="T1611" s="15"/>
    </row>
    <row r="1612" spans="19:20" x14ac:dyDescent="0.2">
      <c r="S1612" s="15"/>
      <c r="T1612" s="15"/>
    </row>
    <row r="1613" spans="19:20" x14ac:dyDescent="0.2">
      <c r="S1613" s="15"/>
      <c r="T1613" s="15"/>
    </row>
    <row r="1614" spans="19:20" x14ac:dyDescent="0.2">
      <c r="S1614" s="15"/>
      <c r="T1614" s="15"/>
    </row>
    <row r="1615" spans="19:20" x14ac:dyDescent="0.2">
      <c r="S1615" s="15"/>
      <c r="T1615" s="15"/>
    </row>
    <row r="1616" spans="19:20" x14ac:dyDescent="0.2">
      <c r="S1616" s="15"/>
      <c r="T1616" s="15"/>
    </row>
    <row r="1617" spans="19:20" x14ac:dyDescent="0.2">
      <c r="S1617" s="15"/>
      <c r="T1617" s="15"/>
    </row>
    <row r="1618" spans="19:20" x14ac:dyDescent="0.2">
      <c r="S1618" s="15"/>
      <c r="T1618" s="15"/>
    </row>
    <row r="1619" spans="19:20" x14ac:dyDescent="0.2">
      <c r="S1619" s="15"/>
      <c r="T1619" s="15"/>
    </row>
    <row r="1620" spans="19:20" x14ac:dyDescent="0.2">
      <c r="S1620" s="15"/>
      <c r="T1620" s="15"/>
    </row>
    <row r="1621" spans="19:20" x14ac:dyDescent="0.2">
      <c r="S1621" s="15"/>
      <c r="T1621" s="15"/>
    </row>
    <row r="1622" spans="19:20" x14ac:dyDescent="0.2">
      <c r="S1622" s="15"/>
      <c r="T1622" s="15"/>
    </row>
    <row r="1623" spans="19:20" x14ac:dyDescent="0.2">
      <c r="S1623" s="15"/>
      <c r="T1623" s="15"/>
    </row>
    <row r="1624" spans="19:20" x14ac:dyDescent="0.2">
      <c r="S1624" s="15"/>
      <c r="T1624" s="15"/>
    </row>
    <row r="1625" spans="19:20" x14ac:dyDescent="0.2">
      <c r="S1625" s="15"/>
      <c r="T1625" s="15"/>
    </row>
    <row r="1626" spans="19:20" x14ac:dyDescent="0.2">
      <c r="S1626" s="15"/>
      <c r="T1626" s="15"/>
    </row>
    <row r="1627" spans="19:20" x14ac:dyDescent="0.2">
      <c r="S1627" s="15"/>
      <c r="T1627" s="15"/>
    </row>
    <row r="1628" spans="19:20" x14ac:dyDescent="0.2">
      <c r="S1628" s="15"/>
      <c r="T1628" s="15"/>
    </row>
    <row r="1629" spans="19:20" x14ac:dyDescent="0.2">
      <c r="S1629" s="15"/>
      <c r="T1629" s="15"/>
    </row>
    <row r="1630" spans="19:20" x14ac:dyDescent="0.2">
      <c r="S1630" s="15"/>
      <c r="T1630" s="15"/>
    </row>
    <row r="1631" spans="19:20" x14ac:dyDescent="0.2">
      <c r="S1631" s="15"/>
      <c r="T1631" s="15"/>
    </row>
    <row r="1632" spans="19:20" x14ac:dyDescent="0.2">
      <c r="S1632" s="15"/>
      <c r="T1632" s="15"/>
    </row>
    <row r="1633" spans="19:20" x14ac:dyDescent="0.2">
      <c r="S1633" s="15"/>
      <c r="T1633" s="15"/>
    </row>
    <row r="1634" spans="19:20" x14ac:dyDescent="0.2">
      <c r="S1634" s="15"/>
      <c r="T1634" s="15"/>
    </row>
    <row r="1635" spans="19:20" x14ac:dyDescent="0.2">
      <c r="S1635" s="15"/>
      <c r="T1635" s="15"/>
    </row>
    <row r="1636" spans="19:20" x14ac:dyDescent="0.2">
      <c r="S1636" s="15"/>
      <c r="T1636" s="15"/>
    </row>
    <row r="1637" spans="19:20" x14ac:dyDescent="0.2">
      <c r="S1637" s="15"/>
      <c r="T1637" s="15"/>
    </row>
    <row r="1638" spans="19:20" x14ac:dyDescent="0.2">
      <c r="S1638" s="15"/>
      <c r="T1638" s="15"/>
    </row>
    <row r="1639" spans="19:20" x14ac:dyDescent="0.2">
      <c r="S1639" s="15"/>
      <c r="T1639" s="15"/>
    </row>
    <row r="1640" spans="19:20" x14ac:dyDescent="0.2">
      <c r="S1640" s="15"/>
      <c r="T1640" s="15"/>
    </row>
    <row r="1641" spans="19:20" x14ac:dyDescent="0.2">
      <c r="S1641" s="15"/>
      <c r="T1641" s="15"/>
    </row>
    <row r="1642" spans="19:20" x14ac:dyDescent="0.2">
      <c r="S1642" s="15"/>
      <c r="T1642" s="15"/>
    </row>
    <row r="1643" spans="19:20" x14ac:dyDescent="0.2">
      <c r="S1643" s="15"/>
      <c r="T1643" s="15"/>
    </row>
    <row r="1644" spans="19:20" x14ac:dyDescent="0.2">
      <c r="S1644" s="15"/>
      <c r="T1644" s="15"/>
    </row>
    <row r="1645" spans="19:20" x14ac:dyDescent="0.2">
      <c r="S1645" s="15"/>
      <c r="T1645" s="15"/>
    </row>
    <row r="1646" spans="19:20" x14ac:dyDescent="0.2">
      <c r="S1646" s="15"/>
      <c r="T1646" s="15"/>
    </row>
    <row r="1647" spans="19:20" x14ac:dyDescent="0.2">
      <c r="S1647" s="15"/>
      <c r="T1647" s="15"/>
    </row>
    <row r="1648" spans="19:20" x14ac:dyDescent="0.2">
      <c r="S1648" s="15"/>
      <c r="T1648" s="15"/>
    </row>
    <row r="1649" spans="19:20" x14ac:dyDescent="0.2">
      <c r="S1649" s="15"/>
      <c r="T1649" s="15"/>
    </row>
    <row r="1650" spans="19:20" x14ac:dyDescent="0.2">
      <c r="S1650" s="15"/>
      <c r="T1650" s="15"/>
    </row>
    <row r="1651" spans="19:20" x14ac:dyDescent="0.2">
      <c r="S1651" s="15"/>
      <c r="T1651" s="15"/>
    </row>
    <row r="1652" spans="19:20" x14ac:dyDescent="0.2">
      <c r="S1652" s="15"/>
      <c r="T1652" s="15"/>
    </row>
    <row r="1653" spans="19:20" x14ac:dyDescent="0.2">
      <c r="S1653" s="15"/>
      <c r="T1653" s="15"/>
    </row>
    <row r="1654" spans="19:20" x14ac:dyDescent="0.2">
      <c r="S1654" s="15"/>
      <c r="T1654" s="15"/>
    </row>
    <row r="1655" spans="19:20" x14ac:dyDescent="0.2">
      <c r="S1655" s="15"/>
      <c r="T1655" s="15"/>
    </row>
    <row r="1656" spans="19:20" x14ac:dyDescent="0.2">
      <c r="S1656" s="15"/>
      <c r="T1656" s="15"/>
    </row>
    <row r="1657" spans="19:20" x14ac:dyDescent="0.2">
      <c r="S1657" s="15"/>
      <c r="T1657" s="15"/>
    </row>
    <row r="1658" spans="19:20" x14ac:dyDescent="0.2">
      <c r="S1658" s="15"/>
      <c r="T1658" s="15"/>
    </row>
    <row r="1659" spans="19:20" x14ac:dyDescent="0.2">
      <c r="S1659" s="15"/>
      <c r="T1659" s="15"/>
    </row>
    <row r="1660" spans="19:20" x14ac:dyDescent="0.2">
      <c r="S1660" s="15"/>
      <c r="T1660" s="15"/>
    </row>
    <row r="1661" spans="19:20" x14ac:dyDescent="0.2">
      <c r="S1661" s="15"/>
      <c r="T1661" s="15"/>
    </row>
    <row r="1662" spans="19:20" x14ac:dyDescent="0.2">
      <c r="S1662" s="15"/>
      <c r="T1662" s="15"/>
    </row>
    <row r="1663" spans="19:20" x14ac:dyDescent="0.2">
      <c r="S1663" s="15"/>
      <c r="T1663" s="15"/>
    </row>
    <row r="1664" spans="19:20" x14ac:dyDescent="0.2">
      <c r="S1664" s="15"/>
      <c r="T1664" s="15"/>
    </row>
    <row r="1665" spans="19:20" x14ac:dyDescent="0.2">
      <c r="S1665" s="15"/>
      <c r="T1665" s="15"/>
    </row>
    <row r="1666" spans="19:20" x14ac:dyDescent="0.2">
      <c r="S1666" s="15"/>
      <c r="T1666" s="15"/>
    </row>
    <row r="1667" spans="19:20" x14ac:dyDescent="0.2">
      <c r="S1667" s="15"/>
      <c r="T1667" s="15"/>
    </row>
    <row r="1668" spans="19:20" x14ac:dyDescent="0.2">
      <c r="S1668" s="15"/>
      <c r="T1668" s="15"/>
    </row>
    <row r="1669" spans="19:20" x14ac:dyDescent="0.2">
      <c r="S1669" s="15"/>
      <c r="T1669" s="15"/>
    </row>
    <row r="1670" spans="19:20" x14ac:dyDescent="0.2">
      <c r="S1670" s="15"/>
      <c r="T1670" s="15"/>
    </row>
    <row r="1671" spans="19:20" x14ac:dyDescent="0.2">
      <c r="S1671" s="15"/>
      <c r="T1671" s="15"/>
    </row>
    <row r="1672" spans="19:20" x14ac:dyDescent="0.2">
      <c r="S1672" s="15"/>
      <c r="T1672" s="15"/>
    </row>
    <row r="1673" spans="19:20" x14ac:dyDescent="0.2">
      <c r="S1673" s="15"/>
      <c r="T1673" s="15"/>
    </row>
    <row r="1674" spans="19:20" x14ac:dyDescent="0.2">
      <c r="S1674" s="15"/>
      <c r="T1674" s="15"/>
    </row>
    <row r="1675" spans="19:20" x14ac:dyDescent="0.2">
      <c r="S1675" s="15"/>
      <c r="T1675" s="15"/>
    </row>
    <row r="1676" spans="19:20" x14ac:dyDescent="0.2">
      <c r="S1676" s="15"/>
      <c r="T1676" s="15"/>
    </row>
    <row r="1677" spans="19:20" x14ac:dyDescent="0.2">
      <c r="S1677" s="15"/>
      <c r="T1677" s="15"/>
    </row>
    <row r="1678" spans="19:20" x14ac:dyDescent="0.2">
      <c r="S1678" s="15"/>
      <c r="T1678" s="15"/>
    </row>
    <row r="1679" spans="19:20" x14ac:dyDescent="0.2">
      <c r="S1679" s="15"/>
      <c r="T1679" s="15"/>
    </row>
    <row r="1680" spans="19:20" x14ac:dyDescent="0.2">
      <c r="S1680" s="15"/>
      <c r="T1680" s="15"/>
    </row>
    <row r="1681" spans="19:20" x14ac:dyDescent="0.2">
      <c r="S1681" s="15"/>
      <c r="T1681" s="15"/>
    </row>
    <row r="1682" spans="19:20" x14ac:dyDescent="0.2">
      <c r="S1682" s="15"/>
      <c r="T1682" s="15"/>
    </row>
    <row r="1683" spans="19:20" x14ac:dyDescent="0.2">
      <c r="S1683" s="15"/>
      <c r="T1683" s="15"/>
    </row>
    <row r="1684" spans="19:20" x14ac:dyDescent="0.2">
      <c r="S1684" s="15"/>
      <c r="T1684" s="15"/>
    </row>
    <row r="1685" spans="19:20" x14ac:dyDescent="0.2">
      <c r="S1685" s="15"/>
      <c r="T1685" s="15"/>
    </row>
    <row r="1686" spans="19:20" x14ac:dyDescent="0.2">
      <c r="S1686" s="15"/>
      <c r="T1686" s="15"/>
    </row>
    <row r="1687" spans="19:20" x14ac:dyDescent="0.2">
      <c r="S1687" s="15"/>
      <c r="T1687" s="15"/>
    </row>
    <row r="1688" spans="19:20" x14ac:dyDescent="0.2">
      <c r="S1688" s="15"/>
      <c r="T1688" s="15"/>
    </row>
    <row r="1689" spans="19:20" x14ac:dyDescent="0.2">
      <c r="S1689" s="15"/>
      <c r="T1689" s="15"/>
    </row>
    <row r="1690" spans="19:20" x14ac:dyDescent="0.2">
      <c r="S1690" s="15"/>
      <c r="T1690" s="15"/>
    </row>
    <row r="1691" spans="19:20" x14ac:dyDescent="0.2">
      <c r="S1691" s="15"/>
      <c r="T1691" s="15"/>
    </row>
    <row r="1692" spans="19:20" x14ac:dyDescent="0.2">
      <c r="S1692" s="15"/>
      <c r="T1692" s="15"/>
    </row>
    <row r="1693" spans="19:20" x14ac:dyDescent="0.2">
      <c r="S1693" s="15"/>
      <c r="T1693" s="15"/>
    </row>
    <row r="1694" spans="19:20" x14ac:dyDescent="0.2">
      <c r="S1694" s="15"/>
      <c r="T1694" s="15"/>
    </row>
    <row r="1695" spans="19:20" x14ac:dyDescent="0.2">
      <c r="S1695" s="15"/>
      <c r="T1695" s="15"/>
    </row>
    <row r="1696" spans="19:20" x14ac:dyDescent="0.2">
      <c r="S1696" s="15"/>
      <c r="T1696" s="15"/>
    </row>
    <row r="1697" spans="19:20" x14ac:dyDescent="0.2">
      <c r="S1697" s="15"/>
      <c r="T1697" s="15"/>
    </row>
    <row r="1698" spans="19:20" x14ac:dyDescent="0.2">
      <c r="S1698" s="15"/>
      <c r="T1698" s="15"/>
    </row>
    <row r="1699" spans="19:20" x14ac:dyDescent="0.2">
      <c r="S1699" s="15"/>
      <c r="T1699" s="15"/>
    </row>
    <row r="1700" spans="19:20" x14ac:dyDescent="0.2">
      <c r="S1700" s="15"/>
      <c r="T1700" s="15"/>
    </row>
    <row r="1701" spans="19:20" x14ac:dyDescent="0.2">
      <c r="S1701" s="15"/>
      <c r="T1701" s="15"/>
    </row>
    <row r="1702" spans="19:20" x14ac:dyDescent="0.2">
      <c r="S1702" s="15"/>
      <c r="T1702" s="15"/>
    </row>
    <row r="1703" spans="19:20" x14ac:dyDescent="0.2">
      <c r="S1703" s="15"/>
      <c r="T1703" s="15"/>
    </row>
    <row r="1704" spans="19:20" x14ac:dyDescent="0.2">
      <c r="S1704" s="15"/>
      <c r="T1704" s="15"/>
    </row>
    <row r="1705" spans="19:20" x14ac:dyDescent="0.2">
      <c r="S1705" s="15"/>
      <c r="T1705" s="15"/>
    </row>
    <row r="1706" spans="19:20" x14ac:dyDescent="0.2">
      <c r="S1706" s="15"/>
      <c r="T1706" s="15"/>
    </row>
    <row r="1707" spans="19:20" x14ac:dyDescent="0.2">
      <c r="S1707" s="15"/>
      <c r="T1707" s="15"/>
    </row>
    <row r="1708" spans="19:20" x14ac:dyDescent="0.2">
      <c r="S1708" s="15"/>
      <c r="T1708" s="15"/>
    </row>
    <row r="1709" spans="19:20" x14ac:dyDescent="0.2">
      <c r="S1709" s="15"/>
      <c r="T1709" s="15"/>
    </row>
    <row r="1710" spans="19:20" x14ac:dyDescent="0.2">
      <c r="S1710" s="15"/>
      <c r="T1710" s="15"/>
    </row>
    <row r="1711" spans="19:20" x14ac:dyDescent="0.2">
      <c r="S1711" s="15"/>
      <c r="T1711" s="15"/>
    </row>
    <row r="1712" spans="19:20" x14ac:dyDescent="0.2">
      <c r="S1712" s="15"/>
      <c r="T1712" s="15"/>
    </row>
    <row r="1713" spans="19:20" x14ac:dyDescent="0.2">
      <c r="S1713" s="15"/>
      <c r="T1713" s="15"/>
    </row>
    <row r="1714" spans="19:20" x14ac:dyDescent="0.2">
      <c r="S1714" s="15"/>
      <c r="T1714" s="15"/>
    </row>
    <row r="1715" spans="19:20" x14ac:dyDescent="0.2">
      <c r="S1715" s="15"/>
      <c r="T1715" s="15"/>
    </row>
    <row r="1716" spans="19:20" x14ac:dyDescent="0.2">
      <c r="S1716" s="15"/>
      <c r="T1716" s="15"/>
    </row>
    <row r="1717" spans="19:20" x14ac:dyDescent="0.2">
      <c r="S1717" s="15"/>
      <c r="T1717" s="15"/>
    </row>
    <row r="1718" spans="19:20" x14ac:dyDescent="0.2">
      <c r="S1718" s="15"/>
      <c r="T1718" s="15"/>
    </row>
    <row r="1719" spans="19:20" x14ac:dyDescent="0.2">
      <c r="S1719" s="15"/>
      <c r="T1719" s="15"/>
    </row>
    <row r="1720" spans="19:20" x14ac:dyDescent="0.2">
      <c r="S1720" s="15"/>
      <c r="T1720" s="15"/>
    </row>
    <row r="1721" spans="19:20" x14ac:dyDescent="0.2">
      <c r="S1721" s="15"/>
      <c r="T1721" s="15"/>
    </row>
    <row r="1722" spans="19:20" x14ac:dyDescent="0.2">
      <c r="S1722" s="15"/>
      <c r="T1722" s="15"/>
    </row>
    <row r="1723" spans="19:20" x14ac:dyDescent="0.2">
      <c r="S1723" s="15"/>
      <c r="T1723" s="15"/>
    </row>
    <row r="1724" spans="19:20" x14ac:dyDescent="0.2">
      <c r="S1724" s="15"/>
      <c r="T1724" s="15"/>
    </row>
    <row r="1725" spans="19:20" x14ac:dyDescent="0.2">
      <c r="S1725" s="15"/>
      <c r="T1725" s="15"/>
    </row>
    <row r="1726" spans="19:20" x14ac:dyDescent="0.2">
      <c r="S1726" s="15"/>
      <c r="T1726" s="15"/>
    </row>
    <row r="1727" spans="19:20" x14ac:dyDescent="0.2">
      <c r="S1727" s="15"/>
      <c r="T1727" s="15"/>
    </row>
    <row r="1728" spans="19:20" x14ac:dyDescent="0.2">
      <c r="S1728" s="15"/>
      <c r="T1728" s="15"/>
    </row>
    <row r="1729" spans="19:20" x14ac:dyDescent="0.2">
      <c r="S1729" s="15"/>
      <c r="T1729" s="15"/>
    </row>
    <row r="1730" spans="19:20" x14ac:dyDescent="0.2">
      <c r="S1730" s="15"/>
      <c r="T1730" s="15"/>
    </row>
    <row r="1731" spans="19:20" x14ac:dyDescent="0.2">
      <c r="S1731" s="15"/>
      <c r="T1731" s="15"/>
    </row>
    <row r="1732" spans="19:20" x14ac:dyDescent="0.2">
      <c r="S1732" s="15"/>
      <c r="T1732" s="15"/>
    </row>
    <row r="1733" spans="19:20" x14ac:dyDescent="0.2">
      <c r="S1733" s="15"/>
      <c r="T1733" s="15"/>
    </row>
    <row r="1734" spans="19:20" x14ac:dyDescent="0.2">
      <c r="S1734" s="15"/>
      <c r="T1734" s="15"/>
    </row>
    <row r="1735" spans="19:20" x14ac:dyDescent="0.2">
      <c r="S1735" s="15"/>
      <c r="T1735" s="15"/>
    </row>
    <row r="1736" spans="19:20" x14ac:dyDescent="0.2">
      <c r="S1736" s="15"/>
      <c r="T1736" s="15"/>
    </row>
    <row r="1737" spans="19:20" x14ac:dyDescent="0.2">
      <c r="S1737" s="15"/>
      <c r="T1737" s="15"/>
    </row>
    <row r="1738" spans="19:20" x14ac:dyDescent="0.2">
      <c r="S1738" s="15"/>
      <c r="T1738" s="15"/>
    </row>
    <row r="1739" spans="19:20" x14ac:dyDescent="0.2">
      <c r="S1739" s="15"/>
      <c r="T1739" s="15"/>
    </row>
    <row r="1740" spans="19:20" x14ac:dyDescent="0.2">
      <c r="S1740" s="15"/>
      <c r="T1740" s="15"/>
    </row>
    <row r="1741" spans="19:20" x14ac:dyDescent="0.2">
      <c r="S1741" s="15"/>
      <c r="T1741" s="15"/>
    </row>
    <row r="1742" spans="19:20" x14ac:dyDescent="0.2">
      <c r="S1742" s="15"/>
      <c r="T1742" s="15"/>
    </row>
    <row r="1743" spans="19:20" x14ac:dyDescent="0.2">
      <c r="S1743" s="15"/>
      <c r="T1743" s="15"/>
    </row>
    <row r="1744" spans="19:20" x14ac:dyDescent="0.2">
      <c r="S1744" s="15"/>
      <c r="T1744" s="15"/>
    </row>
    <row r="1745" spans="19:20" x14ac:dyDescent="0.2">
      <c r="S1745" s="15"/>
      <c r="T1745" s="15"/>
    </row>
    <row r="1746" spans="19:20" x14ac:dyDescent="0.2">
      <c r="S1746" s="15"/>
      <c r="T1746" s="15"/>
    </row>
    <row r="1747" spans="19:20" x14ac:dyDescent="0.2">
      <c r="S1747" s="15"/>
      <c r="T1747" s="15"/>
    </row>
    <row r="1748" spans="19:20" x14ac:dyDescent="0.2">
      <c r="S1748" s="15"/>
      <c r="T1748" s="15"/>
    </row>
    <row r="1749" spans="19:20" x14ac:dyDescent="0.2">
      <c r="S1749" s="15"/>
      <c r="T1749" s="15"/>
    </row>
    <row r="1750" spans="19:20" x14ac:dyDescent="0.2">
      <c r="S1750" s="15"/>
      <c r="T1750" s="15"/>
    </row>
    <row r="1751" spans="19:20" x14ac:dyDescent="0.2">
      <c r="S1751" s="15"/>
      <c r="T1751" s="15"/>
    </row>
    <row r="1752" spans="19:20" x14ac:dyDescent="0.2">
      <c r="S1752" s="15"/>
      <c r="T1752" s="15"/>
    </row>
    <row r="1753" spans="19:20" x14ac:dyDescent="0.2">
      <c r="S1753" s="15"/>
      <c r="T1753" s="15"/>
    </row>
    <row r="1754" spans="19:20" x14ac:dyDescent="0.2">
      <c r="S1754" s="15"/>
      <c r="T1754" s="15"/>
    </row>
    <row r="1755" spans="19:20" x14ac:dyDescent="0.2">
      <c r="S1755" s="15"/>
      <c r="T1755" s="15"/>
    </row>
    <row r="1756" spans="19:20" x14ac:dyDescent="0.2">
      <c r="S1756" s="15"/>
      <c r="T1756" s="15"/>
    </row>
    <row r="1757" spans="19:20" x14ac:dyDescent="0.2">
      <c r="S1757" s="15"/>
      <c r="T1757" s="15"/>
    </row>
    <row r="1758" spans="19:20" x14ac:dyDescent="0.2">
      <c r="S1758" s="15"/>
      <c r="T1758" s="15"/>
    </row>
    <row r="1759" spans="19:20" x14ac:dyDescent="0.2">
      <c r="S1759" s="15"/>
      <c r="T1759" s="15"/>
    </row>
    <row r="1760" spans="19:20" x14ac:dyDescent="0.2">
      <c r="S1760" s="15"/>
      <c r="T1760" s="15"/>
    </row>
    <row r="1761" spans="19:20" x14ac:dyDescent="0.2">
      <c r="S1761" s="15"/>
      <c r="T1761" s="15"/>
    </row>
    <row r="1762" spans="19:20" x14ac:dyDescent="0.2">
      <c r="S1762" s="15"/>
      <c r="T1762" s="15"/>
    </row>
    <row r="1763" spans="19:20" x14ac:dyDescent="0.2">
      <c r="S1763" s="15"/>
      <c r="T1763" s="15"/>
    </row>
    <row r="1764" spans="19:20" x14ac:dyDescent="0.2">
      <c r="S1764" s="15"/>
      <c r="T1764" s="15"/>
    </row>
    <row r="1765" spans="19:20" x14ac:dyDescent="0.2">
      <c r="S1765" s="15"/>
      <c r="T1765" s="15"/>
    </row>
    <row r="1766" spans="19:20" x14ac:dyDescent="0.2">
      <c r="S1766" s="15"/>
      <c r="T1766" s="15"/>
    </row>
    <row r="1767" spans="19:20" x14ac:dyDescent="0.2">
      <c r="S1767" s="15"/>
      <c r="T1767" s="15"/>
    </row>
    <row r="1768" spans="19:20" x14ac:dyDescent="0.2">
      <c r="S1768" s="15"/>
      <c r="T1768" s="15"/>
    </row>
    <row r="1769" spans="19:20" x14ac:dyDescent="0.2">
      <c r="S1769" s="15"/>
      <c r="T1769" s="15"/>
    </row>
    <row r="1770" spans="19:20" x14ac:dyDescent="0.2">
      <c r="S1770" s="15"/>
      <c r="T1770" s="15"/>
    </row>
    <row r="1771" spans="19:20" x14ac:dyDescent="0.2">
      <c r="S1771" s="15"/>
      <c r="T1771" s="15"/>
    </row>
    <row r="1772" spans="19:20" x14ac:dyDescent="0.2">
      <c r="S1772" s="15"/>
      <c r="T1772" s="15"/>
    </row>
    <row r="1773" spans="19:20" x14ac:dyDescent="0.2">
      <c r="S1773" s="15"/>
      <c r="T1773" s="15"/>
    </row>
    <row r="1774" spans="19:20" x14ac:dyDescent="0.2">
      <c r="S1774" s="15"/>
      <c r="T1774" s="15"/>
    </row>
    <row r="1775" spans="19:20" x14ac:dyDescent="0.2">
      <c r="S1775" s="15"/>
      <c r="T1775" s="15"/>
    </row>
    <row r="1776" spans="19:20" x14ac:dyDescent="0.2">
      <c r="S1776" s="15"/>
      <c r="T1776" s="15"/>
    </row>
    <row r="1777" spans="19:20" x14ac:dyDescent="0.2">
      <c r="S1777" s="15"/>
      <c r="T1777" s="15"/>
    </row>
    <row r="1778" spans="19:20" x14ac:dyDescent="0.2">
      <c r="S1778" s="15"/>
      <c r="T1778" s="15"/>
    </row>
    <row r="1779" spans="19:20" x14ac:dyDescent="0.2">
      <c r="S1779" s="15"/>
      <c r="T1779" s="15"/>
    </row>
    <row r="1780" spans="19:20" x14ac:dyDescent="0.2">
      <c r="S1780" s="15"/>
      <c r="T1780" s="15"/>
    </row>
    <row r="1781" spans="19:20" x14ac:dyDescent="0.2">
      <c r="S1781" s="15"/>
      <c r="T1781" s="15"/>
    </row>
    <row r="1782" spans="19:20" x14ac:dyDescent="0.2">
      <c r="S1782" s="15"/>
      <c r="T1782" s="15"/>
    </row>
    <row r="1783" spans="19:20" x14ac:dyDescent="0.2">
      <c r="S1783" s="15"/>
      <c r="T1783" s="15"/>
    </row>
    <row r="1784" spans="19:20" x14ac:dyDescent="0.2">
      <c r="S1784" s="15"/>
      <c r="T1784" s="15"/>
    </row>
    <row r="1785" spans="19:20" x14ac:dyDescent="0.2">
      <c r="S1785" s="15"/>
      <c r="T1785" s="15"/>
    </row>
    <row r="1786" spans="19:20" x14ac:dyDescent="0.2">
      <c r="S1786" s="15"/>
      <c r="T1786" s="15"/>
    </row>
    <row r="1787" spans="19:20" x14ac:dyDescent="0.2">
      <c r="S1787" s="15"/>
      <c r="T1787" s="15"/>
    </row>
    <row r="1788" spans="19:20" x14ac:dyDescent="0.2">
      <c r="S1788" s="15"/>
      <c r="T1788" s="15"/>
    </row>
    <row r="1789" spans="19:20" x14ac:dyDescent="0.2">
      <c r="S1789" s="15"/>
      <c r="T1789" s="15"/>
    </row>
    <row r="1790" spans="19:20" x14ac:dyDescent="0.2">
      <c r="S1790" s="15"/>
      <c r="T1790" s="15"/>
    </row>
    <row r="1791" spans="19:20" x14ac:dyDescent="0.2">
      <c r="S1791" s="15"/>
      <c r="T1791" s="15"/>
    </row>
    <row r="1792" spans="19:20" x14ac:dyDescent="0.2">
      <c r="S1792" s="15"/>
      <c r="T1792" s="15"/>
    </row>
    <row r="1793" spans="19:20" x14ac:dyDescent="0.2">
      <c r="S1793" s="15"/>
      <c r="T1793" s="15"/>
    </row>
    <row r="1794" spans="19:20" x14ac:dyDescent="0.2">
      <c r="S1794" s="15"/>
      <c r="T1794" s="15"/>
    </row>
    <row r="1795" spans="19:20" x14ac:dyDescent="0.2">
      <c r="S1795" s="15"/>
      <c r="T1795" s="15"/>
    </row>
    <row r="1796" spans="19:20" x14ac:dyDescent="0.2">
      <c r="S1796" s="15"/>
      <c r="T1796" s="15"/>
    </row>
    <row r="1797" spans="19:20" x14ac:dyDescent="0.2">
      <c r="S1797" s="15"/>
      <c r="T1797" s="15"/>
    </row>
    <row r="1798" spans="19:20" x14ac:dyDescent="0.2">
      <c r="S1798" s="15"/>
      <c r="T1798" s="15"/>
    </row>
    <row r="1799" spans="19:20" x14ac:dyDescent="0.2">
      <c r="S1799" s="15"/>
      <c r="T1799" s="15"/>
    </row>
    <row r="1800" spans="19:20" x14ac:dyDescent="0.2">
      <c r="S1800" s="15"/>
      <c r="T1800" s="15"/>
    </row>
    <row r="1801" spans="19:20" x14ac:dyDescent="0.2">
      <c r="S1801" s="15"/>
      <c r="T1801" s="15"/>
    </row>
    <row r="1802" spans="19:20" x14ac:dyDescent="0.2">
      <c r="S1802" s="15"/>
      <c r="T1802" s="15"/>
    </row>
    <row r="1803" spans="19:20" x14ac:dyDescent="0.2">
      <c r="S1803" s="15"/>
      <c r="T1803" s="15"/>
    </row>
    <row r="1804" spans="19:20" x14ac:dyDescent="0.2">
      <c r="S1804" s="15"/>
      <c r="T1804" s="15"/>
    </row>
    <row r="1805" spans="19:20" x14ac:dyDescent="0.2">
      <c r="S1805" s="15"/>
      <c r="T1805" s="15"/>
    </row>
    <row r="1806" spans="19:20" x14ac:dyDescent="0.2">
      <c r="S1806" s="15"/>
      <c r="T1806" s="15"/>
    </row>
    <row r="1807" spans="19:20" x14ac:dyDescent="0.2">
      <c r="S1807" s="15"/>
      <c r="T1807" s="15"/>
    </row>
    <row r="1808" spans="19:20" x14ac:dyDescent="0.2">
      <c r="S1808" s="15"/>
      <c r="T1808" s="15"/>
    </row>
    <row r="1809" spans="19:20" x14ac:dyDescent="0.2">
      <c r="S1809" s="15"/>
      <c r="T1809" s="15"/>
    </row>
    <row r="1810" spans="19:20" x14ac:dyDescent="0.2">
      <c r="S1810" s="15"/>
      <c r="T1810" s="15"/>
    </row>
    <row r="1811" spans="19:20" x14ac:dyDescent="0.2">
      <c r="S1811" s="15"/>
      <c r="T1811" s="15"/>
    </row>
    <row r="1812" spans="19:20" x14ac:dyDescent="0.2">
      <c r="S1812" s="15"/>
      <c r="T1812" s="15"/>
    </row>
    <row r="1813" spans="19:20" x14ac:dyDescent="0.2">
      <c r="S1813" s="15"/>
      <c r="T1813" s="15"/>
    </row>
    <row r="1814" spans="19:20" x14ac:dyDescent="0.2">
      <c r="S1814" s="15"/>
      <c r="T1814" s="15"/>
    </row>
    <row r="1815" spans="19:20" x14ac:dyDescent="0.2">
      <c r="S1815" s="15"/>
      <c r="T1815" s="15"/>
    </row>
    <row r="1816" spans="19:20" x14ac:dyDescent="0.2">
      <c r="S1816" s="15"/>
      <c r="T1816" s="15"/>
    </row>
    <row r="1817" spans="19:20" x14ac:dyDescent="0.2">
      <c r="S1817" s="15"/>
      <c r="T1817" s="15"/>
    </row>
    <row r="1818" spans="19:20" x14ac:dyDescent="0.2">
      <c r="S1818" s="15"/>
      <c r="T1818" s="15"/>
    </row>
    <row r="1819" spans="19:20" x14ac:dyDescent="0.2">
      <c r="S1819" s="15"/>
      <c r="T1819" s="15"/>
    </row>
    <row r="1820" spans="19:20" x14ac:dyDescent="0.2">
      <c r="S1820" s="15"/>
      <c r="T1820" s="15"/>
    </row>
    <row r="1821" spans="19:20" x14ac:dyDescent="0.2">
      <c r="S1821" s="15"/>
      <c r="T1821" s="15"/>
    </row>
    <row r="1822" spans="19:20" x14ac:dyDescent="0.2">
      <c r="S1822" s="15"/>
      <c r="T1822" s="15"/>
    </row>
    <row r="1823" spans="19:20" x14ac:dyDescent="0.2">
      <c r="S1823" s="15"/>
      <c r="T1823" s="15"/>
    </row>
    <row r="1824" spans="19:20" x14ac:dyDescent="0.2">
      <c r="S1824" s="15"/>
      <c r="T1824" s="15"/>
    </row>
    <row r="1825" spans="19:20" x14ac:dyDescent="0.2">
      <c r="S1825" s="15"/>
      <c r="T1825" s="15"/>
    </row>
    <row r="1826" spans="19:20" x14ac:dyDescent="0.2">
      <c r="S1826" s="15"/>
      <c r="T1826" s="15"/>
    </row>
    <row r="1827" spans="19:20" x14ac:dyDescent="0.2">
      <c r="S1827" s="15"/>
      <c r="T1827" s="15"/>
    </row>
    <row r="1828" spans="19:20" x14ac:dyDescent="0.2">
      <c r="S1828" s="15"/>
      <c r="T1828" s="15"/>
    </row>
    <row r="1829" spans="19:20" x14ac:dyDescent="0.2">
      <c r="S1829" s="15"/>
      <c r="T1829" s="15"/>
    </row>
    <row r="1830" spans="19:20" x14ac:dyDescent="0.2">
      <c r="S1830" s="15"/>
      <c r="T1830" s="15"/>
    </row>
    <row r="1831" spans="19:20" x14ac:dyDescent="0.2">
      <c r="S1831" s="15"/>
      <c r="T1831" s="15"/>
    </row>
    <row r="1832" spans="19:20" x14ac:dyDescent="0.2">
      <c r="S1832" s="15"/>
      <c r="T1832" s="15"/>
    </row>
    <row r="1833" spans="19:20" x14ac:dyDescent="0.2">
      <c r="S1833" s="15"/>
      <c r="T1833" s="15"/>
    </row>
    <row r="1834" spans="19:20" x14ac:dyDescent="0.2">
      <c r="S1834" s="15"/>
      <c r="T1834" s="15"/>
    </row>
    <row r="1835" spans="19:20" x14ac:dyDescent="0.2">
      <c r="S1835" s="15"/>
      <c r="T1835" s="15"/>
    </row>
    <row r="1836" spans="19:20" x14ac:dyDescent="0.2">
      <c r="S1836" s="15"/>
      <c r="T1836" s="15"/>
    </row>
    <row r="1837" spans="19:20" x14ac:dyDescent="0.2">
      <c r="S1837" s="15"/>
      <c r="T1837" s="15"/>
    </row>
    <row r="1838" spans="19:20" x14ac:dyDescent="0.2">
      <c r="S1838" s="15"/>
      <c r="T1838" s="15"/>
    </row>
    <row r="1839" spans="19:20" x14ac:dyDescent="0.2">
      <c r="S1839" s="15"/>
      <c r="T1839" s="15"/>
    </row>
    <row r="1840" spans="19:20" x14ac:dyDescent="0.2">
      <c r="S1840" s="15"/>
      <c r="T1840" s="15"/>
    </row>
    <row r="1841" spans="19:20" x14ac:dyDescent="0.2">
      <c r="S1841" s="15"/>
      <c r="T1841" s="15"/>
    </row>
    <row r="1842" spans="19:20" x14ac:dyDescent="0.2">
      <c r="S1842" s="15"/>
      <c r="T1842" s="15"/>
    </row>
    <row r="1843" spans="19:20" x14ac:dyDescent="0.2">
      <c r="S1843" s="15"/>
      <c r="T1843" s="15"/>
    </row>
    <row r="1844" spans="19:20" x14ac:dyDescent="0.2">
      <c r="S1844" s="15"/>
      <c r="T1844" s="15"/>
    </row>
    <row r="1845" spans="19:20" x14ac:dyDescent="0.2">
      <c r="S1845" s="15"/>
      <c r="T1845" s="15"/>
    </row>
    <row r="1846" spans="19:20" x14ac:dyDescent="0.2">
      <c r="S1846" s="15"/>
      <c r="T1846" s="15"/>
    </row>
    <row r="1847" spans="19:20" x14ac:dyDescent="0.2">
      <c r="S1847" s="15"/>
      <c r="T1847" s="15"/>
    </row>
    <row r="1848" spans="19:20" x14ac:dyDescent="0.2">
      <c r="S1848" s="15"/>
      <c r="T1848" s="15"/>
    </row>
    <row r="1849" spans="19:20" x14ac:dyDescent="0.2">
      <c r="S1849" s="15"/>
      <c r="T1849" s="15"/>
    </row>
    <row r="1850" spans="19:20" x14ac:dyDescent="0.2">
      <c r="S1850" s="15"/>
      <c r="T1850" s="15"/>
    </row>
    <row r="1851" spans="19:20" x14ac:dyDescent="0.2">
      <c r="S1851" s="15"/>
      <c r="T1851" s="15"/>
    </row>
    <row r="1852" spans="19:20" x14ac:dyDescent="0.2">
      <c r="S1852" s="15"/>
      <c r="T1852" s="15"/>
    </row>
    <row r="1853" spans="19:20" x14ac:dyDescent="0.2">
      <c r="S1853" s="15"/>
      <c r="T1853" s="15"/>
    </row>
    <row r="1854" spans="19:20" x14ac:dyDescent="0.2">
      <c r="S1854" s="15"/>
      <c r="T1854" s="15"/>
    </row>
    <row r="1855" spans="19:20" x14ac:dyDescent="0.2">
      <c r="S1855" s="15"/>
      <c r="T1855" s="15"/>
    </row>
    <row r="1856" spans="19:20" x14ac:dyDescent="0.2">
      <c r="S1856" s="15"/>
      <c r="T1856" s="15"/>
    </row>
    <row r="1857" spans="19:20" x14ac:dyDescent="0.2">
      <c r="S1857" s="15"/>
      <c r="T1857" s="15"/>
    </row>
    <row r="1858" spans="19:20" x14ac:dyDescent="0.2">
      <c r="S1858" s="15"/>
      <c r="T1858" s="15"/>
    </row>
    <row r="1859" spans="19:20" x14ac:dyDescent="0.2">
      <c r="S1859" s="15"/>
      <c r="T1859" s="15"/>
    </row>
    <row r="1860" spans="19:20" x14ac:dyDescent="0.2">
      <c r="S1860" s="15"/>
      <c r="T1860" s="15"/>
    </row>
    <row r="1861" spans="19:20" x14ac:dyDescent="0.2">
      <c r="S1861" s="15"/>
      <c r="T1861" s="15"/>
    </row>
    <row r="1862" spans="19:20" x14ac:dyDescent="0.2">
      <c r="S1862" s="15"/>
      <c r="T1862" s="15"/>
    </row>
    <row r="1863" spans="19:20" x14ac:dyDescent="0.2">
      <c r="S1863" s="15"/>
      <c r="T1863" s="15"/>
    </row>
    <row r="1864" spans="19:20" x14ac:dyDescent="0.2">
      <c r="S1864" s="15"/>
      <c r="T1864" s="15"/>
    </row>
    <row r="1865" spans="19:20" x14ac:dyDescent="0.2">
      <c r="S1865" s="15"/>
      <c r="T1865" s="15"/>
    </row>
    <row r="1866" spans="19:20" x14ac:dyDescent="0.2">
      <c r="S1866" s="15"/>
      <c r="T1866" s="15"/>
    </row>
    <row r="1867" spans="19:20" x14ac:dyDescent="0.2">
      <c r="S1867" s="15"/>
      <c r="T1867" s="15"/>
    </row>
    <row r="1868" spans="19:20" x14ac:dyDescent="0.2">
      <c r="S1868" s="15"/>
      <c r="T1868" s="15"/>
    </row>
    <row r="1869" spans="19:20" x14ac:dyDescent="0.2">
      <c r="S1869" s="15"/>
      <c r="T1869" s="15"/>
    </row>
    <row r="1870" spans="19:20" x14ac:dyDescent="0.2">
      <c r="S1870" s="15"/>
      <c r="T1870" s="15"/>
    </row>
    <row r="1871" spans="19:20" x14ac:dyDescent="0.2">
      <c r="S1871" s="15"/>
      <c r="T1871" s="15"/>
    </row>
    <row r="1872" spans="19:20" x14ac:dyDescent="0.2">
      <c r="S1872" s="15"/>
      <c r="T1872" s="15"/>
    </row>
    <row r="1873" spans="19:20" x14ac:dyDescent="0.2">
      <c r="S1873" s="15"/>
      <c r="T1873" s="15"/>
    </row>
    <row r="1874" spans="19:20" x14ac:dyDescent="0.2">
      <c r="S1874" s="15"/>
      <c r="T1874" s="15"/>
    </row>
    <row r="1875" spans="19:20" x14ac:dyDescent="0.2">
      <c r="S1875" s="15"/>
      <c r="T1875" s="15"/>
    </row>
    <row r="1876" spans="19:20" x14ac:dyDescent="0.2">
      <c r="S1876" s="15"/>
      <c r="T1876" s="15"/>
    </row>
    <row r="1877" spans="19:20" x14ac:dyDescent="0.2">
      <c r="S1877" s="15"/>
      <c r="T1877" s="15"/>
    </row>
    <row r="1878" spans="19:20" x14ac:dyDescent="0.2">
      <c r="S1878" s="15"/>
      <c r="T1878" s="15"/>
    </row>
    <row r="1879" spans="19:20" x14ac:dyDescent="0.2">
      <c r="S1879" s="15"/>
      <c r="T1879" s="15"/>
    </row>
    <row r="1880" spans="19:20" x14ac:dyDescent="0.2">
      <c r="S1880" s="15"/>
      <c r="T1880" s="15"/>
    </row>
    <row r="1881" spans="19:20" x14ac:dyDescent="0.2">
      <c r="S1881" s="15"/>
      <c r="T1881" s="15"/>
    </row>
    <row r="1882" spans="19:20" x14ac:dyDescent="0.2">
      <c r="S1882" s="15"/>
      <c r="T1882" s="15"/>
    </row>
    <row r="1883" spans="19:20" x14ac:dyDescent="0.2">
      <c r="S1883" s="15"/>
      <c r="T1883" s="15"/>
    </row>
    <row r="1884" spans="19:20" x14ac:dyDescent="0.2">
      <c r="S1884" s="15"/>
      <c r="T1884" s="15"/>
    </row>
    <row r="1885" spans="19:20" x14ac:dyDescent="0.2">
      <c r="S1885" s="15"/>
      <c r="T1885" s="15"/>
    </row>
    <row r="1886" spans="19:20" x14ac:dyDescent="0.2">
      <c r="S1886" s="15"/>
      <c r="T1886" s="15"/>
    </row>
    <row r="1887" spans="19:20" x14ac:dyDescent="0.2">
      <c r="S1887" s="15"/>
      <c r="T1887" s="15"/>
    </row>
    <row r="1888" spans="19:20" x14ac:dyDescent="0.2">
      <c r="S1888" s="15"/>
      <c r="T1888" s="15"/>
    </row>
    <row r="1889" spans="19:20" x14ac:dyDescent="0.2">
      <c r="S1889" s="15"/>
      <c r="T1889" s="15"/>
    </row>
    <row r="1890" spans="19:20" x14ac:dyDescent="0.2">
      <c r="S1890" s="15"/>
      <c r="T1890" s="15"/>
    </row>
    <row r="1891" spans="19:20" x14ac:dyDescent="0.2">
      <c r="S1891" s="15"/>
      <c r="T1891" s="15"/>
    </row>
    <row r="1892" spans="19:20" x14ac:dyDescent="0.2">
      <c r="S1892" s="15"/>
      <c r="T1892" s="15"/>
    </row>
    <row r="1893" spans="19:20" x14ac:dyDescent="0.2">
      <c r="S1893" s="15"/>
      <c r="T1893" s="15"/>
    </row>
    <row r="1894" spans="19:20" x14ac:dyDescent="0.2">
      <c r="S1894" s="15"/>
      <c r="T1894" s="15"/>
    </row>
    <row r="1895" spans="19:20" x14ac:dyDescent="0.2">
      <c r="S1895" s="15"/>
      <c r="T1895" s="15"/>
    </row>
    <row r="1896" spans="19:20" x14ac:dyDescent="0.2">
      <c r="S1896" s="15"/>
      <c r="T1896" s="15"/>
    </row>
    <row r="1897" spans="19:20" x14ac:dyDescent="0.2">
      <c r="S1897" s="15"/>
      <c r="T1897" s="15"/>
    </row>
    <row r="1898" spans="19:20" x14ac:dyDescent="0.2">
      <c r="S1898" s="15"/>
      <c r="T1898" s="15"/>
    </row>
    <row r="1899" spans="19:20" x14ac:dyDescent="0.2">
      <c r="S1899" s="15"/>
      <c r="T1899" s="15"/>
    </row>
    <row r="1900" spans="19:20" x14ac:dyDescent="0.2">
      <c r="S1900" s="15"/>
      <c r="T1900" s="15"/>
    </row>
    <row r="1901" spans="19:20" x14ac:dyDescent="0.2">
      <c r="S1901" s="15"/>
      <c r="T1901" s="15"/>
    </row>
    <row r="1902" spans="19:20" x14ac:dyDescent="0.2">
      <c r="S1902" s="15"/>
      <c r="T1902" s="15"/>
    </row>
    <row r="1903" spans="19:20" x14ac:dyDescent="0.2">
      <c r="S1903" s="15"/>
      <c r="T1903" s="15"/>
    </row>
    <row r="1904" spans="19:20" x14ac:dyDescent="0.2">
      <c r="S1904" s="15"/>
      <c r="T1904" s="15"/>
    </row>
    <row r="1905" spans="19:20" x14ac:dyDescent="0.2">
      <c r="S1905" s="15"/>
      <c r="T1905" s="15"/>
    </row>
    <row r="1906" spans="19:20" x14ac:dyDescent="0.2">
      <c r="S1906" s="15"/>
      <c r="T1906" s="15"/>
    </row>
    <row r="1907" spans="19:20" x14ac:dyDescent="0.2">
      <c r="S1907" s="15"/>
      <c r="T1907" s="15"/>
    </row>
    <row r="1908" spans="19:20" x14ac:dyDescent="0.2">
      <c r="S1908" s="15"/>
      <c r="T1908" s="15"/>
    </row>
    <row r="1909" spans="19:20" x14ac:dyDescent="0.2">
      <c r="S1909" s="15"/>
      <c r="T1909" s="15"/>
    </row>
    <row r="1910" spans="19:20" x14ac:dyDescent="0.2">
      <c r="S1910" s="15"/>
      <c r="T1910" s="15"/>
    </row>
    <row r="1911" spans="19:20" x14ac:dyDescent="0.2">
      <c r="S1911" s="15"/>
      <c r="T1911" s="15"/>
    </row>
    <row r="1912" spans="19:20" x14ac:dyDescent="0.2">
      <c r="S1912" s="15"/>
      <c r="T1912" s="15"/>
    </row>
    <row r="1913" spans="19:20" x14ac:dyDescent="0.2">
      <c r="S1913" s="15"/>
      <c r="T1913" s="15"/>
    </row>
    <row r="1914" spans="19:20" x14ac:dyDescent="0.2">
      <c r="S1914" s="15"/>
      <c r="T1914" s="15"/>
    </row>
    <row r="1915" spans="19:20" x14ac:dyDescent="0.2">
      <c r="S1915" s="15"/>
      <c r="T1915" s="15"/>
    </row>
    <row r="1916" spans="19:20" x14ac:dyDescent="0.2">
      <c r="S1916" s="15"/>
      <c r="T1916" s="15"/>
    </row>
    <row r="1917" spans="19:20" x14ac:dyDescent="0.2">
      <c r="S1917" s="15"/>
      <c r="T1917" s="15"/>
    </row>
    <row r="1918" spans="19:20" x14ac:dyDescent="0.2">
      <c r="S1918" s="15"/>
      <c r="T1918" s="15"/>
    </row>
    <row r="1919" spans="19:20" x14ac:dyDescent="0.2">
      <c r="S1919" s="15"/>
      <c r="T1919" s="15"/>
    </row>
    <row r="1920" spans="19:20" x14ac:dyDescent="0.2">
      <c r="S1920" s="15"/>
      <c r="T1920" s="15"/>
    </row>
    <row r="1921" spans="19:20" x14ac:dyDescent="0.2">
      <c r="S1921" s="15"/>
      <c r="T1921" s="15"/>
    </row>
    <row r="1922" spans="19:20" x14ac:dyDescent="0.2">
      <c r="S1922" s="15"/>
      <c r="T1922" s="15"/>
    </row>
    <row r="1923" spans="19:20" x14ac:dyDescent="0.2">
      <c r="S1923" s="15"/>
      <c r="T1923" s="15"/>
    </row>
    <row r="1924" spans="19:20" x14ac:dyDescent="0.2">
      <c r="S1924" s="15"/>
      <c r="T1924" s="15"/>
    </row>
    <row r="1925" spans="19:20" x14ac:dyDescent="0.2">
      <c r="S1925" s="15"/>
      <c r="T1925" s="15"/>
    </row>
    <row r="1926" spans="19:20" x14ac:dyDescent="0.2">
      <c r="S1926" s="15"/>
      <c r="T1926" s="15"/>
    </row>
    <row r="1927" spans="19:20" x14ac:dyDescent="0.2">
      <c r="S1927" s="15"/>
      <c r="T1927" s="15"/>
    </row>
    <row r="1928" spans="19:20" x14ac:dyDescent="0.2">
      <c r="S1928" s="15"/>
      <c r="T1928" s="15"/>
    </row>
    <row r="1929" spans="19:20" x14ac:dyDescent="0.2">
      <c r="S1929" s="15"/>
      <c r="T1929" s="15"/>
    </row>
    <row r="1930" spans="19:20" x14ac:dyDescent="0.2">
      <c r="S1930" s="15"/>
      <c r="T1930" s="15"/>
    </row>
    <row r="1931" spans="19:20" x14ac:dyDescent="0.2">
      <c r="S1931" s="15"/>
      <c r="T1931" s="15"/>
    </row>
    <row r="1932" spans="19:20" x14ac:dyDescent="0.2">
      <c r="S1932" s="15"/>
      <c r="T1932" s="15"/>
    </row>
    <row r="1933" spans="19:20" x14ac:dyDescent="0.2">
      <c r="S1933" s="15"/>
      <c r="T1933" s="15"/>
    </row>
    <row r="1934" spans="19:20" x14ac:dyDescent="0.2">
      <c r="S1934" s="15"/>
      <c r="T1934" s="15"/>
    </row>
    <row r="1935" spans="19:20" x14ac:dyDescent="0.2">
      <c r="S1935" s="15"/>
      <c r="T1935" s="15"/>
    </row>
    <row r="1936" spans="19:20" x14ac:dyDescent="0.2">
      <c r="S1936" s="15"/>
      <c r="T1936" s="15"/>
    </row>
    <row r="1937" spans="19:20" x14ac:dyDescent="0.2">
      <c r="S1937" s="15"/>
      <c r="T1937" s="15"/>
    </row>
    <row r="1938" spans="19:20" x14ac:dyDescent="0.2">
      <c r="S1938" s="15"/>
      <c r="T1938" s="15"/>
    </row>
    <row r="1939" spans="19:20" x14ac:dyDescent="0.2">
      <c r="S1939" s="15"/>
      <c r="T1939" s="15"/>
    </row>
    <row r="1940" spans="19:20" x14ac:dyDescent="0.2">
      <c r="S1940" s="15"/>
      <c r="T1940" s="15"/>
    </row>
    <row r="1941" spans="19:20" x14ac:dyDescent="0.2">
      <c r="S1941" s="15"/>
      <c r="T1941" s="15"/>
    </row>
    <row r="1942" spans="19:20" x14ac:dyDescent="0.2">
      <c r="S1942" s="15"/>
      <c r="T1942" s="15"/>
    </row>
    <row r="1943" spans="19:20" x14ac:dyDescent="0.2">
      <c r="S1943" s="15"/>
      <c r="T1943" s="15"/>
    </row>
    <row r="1944" spans="19:20" x14ac:dyDescent="0.2">
      <c r="S1944" s="15"/>
      <c r="T1944" s="15"/>
    </row>
    <row r="1945" spans="19:20" x14ac:dyDescent="0.2">
      <c r="S1945" s="15"/>
      <c r="T1945" s="15"/>
    </row>
    <row r="1946" spans="19:20" x14ac:dyDescent="0.2">
      <c r="S1946" s="15"/>
      <c r="T1946" s="15"/>
    </row>
    <row r="1947" spans="19:20" x14ac:dyDescent="0.2">
      <c r="S1947" s="15"/>
      <c r="T1947" s="15"/>
    </row>
    <row r="1948" spans="19:20" x14ac:dyDescent="0.2">
      <c r="S1948" s="15"/>
      <c r="T1948" s="15"/>
    </row>
    <row r="1949" spans="19:20" x14ac:dyDescent="0.2">
      <c r="S1949" s="15"/>
      <c r="T1949" s="15"/>
    </row>
    <row r="1950" spans="19:20" x14ac:dyDescent="0.2">
      <c r="S1950" s="15"/>
      <c r="T1950" s="15"/>
    </row>
    <row r="1951" spans="19:20" x14ac:dyDescent="0.2">
      <c r="S1951" s="15"/>
      <c r="T1951" s="15"/>
    </row>
    <row r="1952" spans="19:20" x14ac:dyDescent="0.2">
      <c r="S1952" s="15"/>
      <c r="T1952" s="15"/>
    </row>
    <row r="1953" spans="19:20" x14ac:dyDescent="0.2">
      <c r="S1953" s="15"/>
      <c r="T1953" s="15"/>
    </row>
    <row r="1954" spans="19:20" x14ac:dyDescent="0.2">
      <c r="S1954" s="15"/>
      <c r="T1954" s="15"/>
    </row>
    <row r="1955" spans="19:20" x14ac:dyDescent="0.2">
      <c r="S1955" s="15"/>
      <c r="T1955" s="15"/>
    </row>
    <row r="1956" spans="19:20" x14ac:dyDescent="0.2">
      <c r="S1956" s="15"/>
      <c r="T1956" s="15"/>
    </row>
    <row r="1957" spans="19:20" x14ac:dyDescent="0.2">
      <c r="S1957" s="15"/>
      <c r="T1957" s="15"/>
    </row>
    <row r="1958" spans="19:20" x14ac:dyDescent="0.2">
      <c r="S1958" s="15"/>
      <c r="T1958" s="15"/>
    </row>
    <row r="1959" spans="19:20" x14ac:dyDescent="0.2">
      <c r="S1959" s="15"/>
      <c r="T1959" s="15"/>
    </row>
    <row r="1960" spans="19:20" x14ac:dyDescent="0.2">
      <c r="S1960" s="15"/>
      <c r="T1960" s="15"/>
    </row>
    <row r="1961" spans="19:20" x14ac:dyDescent="0.2">
      <c r="S1961" s="15"/>
      <c r="T1961" s="15"/>
    </row>
    <row r="1962" spans="19:20" x14ac:dyDescent="0.2">
      <c r="S1962" s="15"/>
      <c r="T1962" s="15"/>
    </row>
    <row r="1963" spans="19:20" x14ac:dyDescent="0.2">
      <c r="S1963" s="15"/>
      <c r="T1963" s="15"/>
    </row>
    <row r="1964" spans="19:20" x14ac:dyDescent="0.2">
      <c r="S1964" s="15"/>
      <c r="T1964" s="15"/>
    </row>
    <row r="1965" spans="19:20" x14ac:dyDescent="0.2">
      <c r="S1965" s="15"/>
      <c r="T1965" s="15"/>
    </row>
    <row r="1966" spans="19:20" x14ac:dyDescent="0.2">
      <c r="S1966" s="15"/>
      <c r="T1966" s="15"/>
    </row>
    <row r="1967" spans="19:20" x14ac:dyDescent="0.2">
      <c r="S1967" s="15"/>
      <c r="T1967" s="15"/>
    </row>
    <row r="1968" spans="19:20" x14ac:dyDescent="0.2">
      <c r="S1968" s="15"/>
      <c r="T1968" s="15"/>
    </row>
    <row r="1969" spans="19:20" x14ac:dyDescent="0.2">
      <c r="S1969" s="15"/>
      <c r="T1969" s="15"/>
    </row>
    <row r="1970" spans="19:20" x14ac:dyDescent="0.2">
      <c r="S1970" s="15"/>
      <c r="T1970" s="15"/>
    </row>
    <row r="1971" spans="19:20" x14ac:dyDescent="0.2">
      <c r="S1971" s="15"/>
      <c r="T1971" s="15"/>
    </row>
    <row r="1972" spans="19:20" x14ac:dyDescent="0.2">
      <c r="S1972" s="15"/>
      <c r="T1972" s="15"/>
    </row>
    <row r="1973" spans="19:20" x14ac:dyDescent="0.2">
      <c r="S1973" s="15"/>
      <c r="T1973" s="15"/>
    </row>
    <row r="1974" spans="19:20" x14ac:dyDescent="0.2">
      <c r="S1974" s="15"/>
      <c r="T1974" s="15"/>
    </row>
    <row r="1975" spans="19:20" x14ac:dyDescent="0.2">
      <c r="S1975" s="15"/>
      <c r="T1975" s="15"/>
    </row>
    <row r="1976" spans="19:20" x14ac:dyDescent="0.2">
      <c r="S1976" s="15"/>
      <c r="T1976" s="15"/>
    </row>
    <row r="1977" spans="19:20" x14ac:dyDescent="0.2">
      <c r="S1977" s="15"/>
      <c r="T1977" s="15"/>
    </row>
    <row r="1978" spans="19:20" x14ac:dyDescent="0.2">
      <c r="S1978" s="15"/>
      <c r="T1978" s="15"/>
    </row>
    <row r="1979" spans="19:20" x14ac:dyDescent="0.2">
      <c r="S1979" s="15"/>
      <c r="T1979" s="15"/>
    </row>
    <row r="1980" spans="19:20" x14ac:dyDescent="0.2">
      <c r="S1980" s="15"/>
      <c r="T1980" s="15"/>
    </row>
    <row r="1981" spans="19:20" x14ac:dyDescent="0.2">
      <c r="S1981" s="15"/>
      <c r="T1981" s="15"/>
    </row>
    <row r="1982" spans="19:20" x14ac:dyDescent="0.2">
      <c r="S1982" s="15"/>
      <c r="T1982" s="15"/>
    </row>
    <row r="1983" spans="19:20" x14ac:dyDescent="0.2">
      <c r="S1983" s="15"/>
      <c r="T1983" s="15"/>
    </row>
    <row r="1984" spans="19:20" x14ac:dyDescent="0.2">
      <c r="S1984" s="15"/>
      <c r="T1984" s="15"/>
    </row>
    <row r="1985" spans="19:20" x14ac:dyDescent="0.2">
      <c r="S1985" s="15"/>
      <c r="T1985" s="15"/>
    </row>
    <row r="1986" spans="19:20" x14ac:dyDescent="0.2">
      <c r="S1986" s="15"/>
      <c r="T1986" s="15"/>
    </row>
    <row r="1987" spans="19:20" x14ac:dyDescent="0.2">
      <c r="S1987" s="15"/>
      <c r="T1987" s="15"/>
    </row>
    <row r="1988" spans="19:20" x14ac:dyDescent="0.2">
      <c r="S1988" s="15"/>
      <c r="T1988" s="15"/>
    </row>
    <row r="1989" spans="19:20" x14ac:dyDescent="0.2">
      <c r="S1989" s="15"/>
      <c r="T1989" s="15"/>
    </row>
    <row r="1990" spans="19:20" x14ac:dyDescent="0.2">
      <c r="S1990" s="15"/>
      <c r="T1990" s="15"/>
    </row>
    <row r="1991" spans="19:20" x14ac:dyDescent="0.2">
      <c r="S1991" s="15"/>
      <c r="T1991" s="15"/>
    </row>
    <row r="1992" spans="19:20" x14ac:dyDescent="0.2">
      <c r="S1992" s="15"/>
      <c r="T1992" s="15"/>
    </row>
    <row r="1993" spans="19:20" x14ac:dyDescent="0.2">
      <c r="S1993" s="15"/>
      <c r="T1993" s="15"/>
    </row>
    <row r="1994" spans="19:20" x14ac:dyDescent="0.2">
      <c r="S1994" s="15"/>
      <c r="T1994" s="15"/>
    </row>
    <row r="1995" spans="19:20" x14ac:dyDescent="0.2">
      <c r="S1995" s="15"/>
      <c r="T1995" s="15"/>
    </row>
    <row r="1996" spans="19:20" x14ac:dyDescent="0.2">
      <c r="S1996" s="15"/>
      <c r="T1996" s="15"/>
    </row>
    <row r="1997" spans="19:20" x14ac:dyDescent="0.2">
      <c r="S1997" s="15"/>
      <c r="T1997" s="15"/>
    </row>
    <row r="1998" spans="19:20" x14ac:dyDescent="0.2">
      <c r="S1998" s="15"/>
      <c r="T1998" s="15"/>
    </row>
    <row r="1999" spans="19:20" x14ac:dyDescent="0.2">
      <c r="S1999" s="15"/>
      <c r="T1999" s="15"/>
    </row>
    <row r="2000" spans="19:20" x14ac:dyDescent="0.2">
      <c r="S2000" s="15"/>
      <c r="T2000" s="15"/>
    </row>
    <row r="2001" spans="19:20" x14ac:dyDescent="0.2">
      <c r="S2001" s="15"/>
      <c r="T2001" s="15"/>
    </row>
    <row r="2002" spans="19:20" x14ac:dyDescent="0.2">
      <c r="S2002" s="15"/>
      <c r="T2002" s="15"/>
    </row>
    <row r="2003" spans="19:20" x14ac:dyDescent="0.2">
      <c r="S2003" s="15"/>
      <c r="T2003" s="15"/>
    </row>
    <row r="2004" spans="19:20" x14ac:dyDescent="0.2">
      <c r="S2004" s="15"/>
      <c r="T2004" s="15"/>
    </row>
    <row r="2005" spans="19:20" x14ac:dyDescent="0.2">
      <c r="S2005" s="15"/>
      <c r="T2005" s="15"/>
    </row>
    <row r="2006" spans="19:20" x14ac:dyDescent="0.2">
      <c r="S2006" s="15"/>
      <c r="T2006" s="15"/>
    </row>
    <row r="2007" spans="19:20" x14ac:dyDescent="0.2">
      <c r="S2007" s="15"/>
      <c r="T2007" s="15"/>
    </row>
    <row r="2008" spans="19:20" x14ac:dyDescent="0.2">
      <c r="S2008" s="15"/>
      <c r="T2008" s="15"/>
    </row>
    <row r="2009" spans="19:20" x14ac:dyDescent="0.2">
      <c r="S2009" s="15"/>
      <c r="T2009" s="15"/>
    </row>
    <row r="2010" spans="19:20" x14ac:dyDescent="0.2">
      <c r="S2010" s="15"/>
      <c r="T2010" s="15"/>
    </row>
    <row r="2011" spans="19:20" x14ac:dyDescent="0.2">
      <c r="S2011" s="15"/>
      <c r="T2011" s="15"/>
    </row>
    <row r="2012" spans="19:20" x14ac:dyDescent="0.2">
      <c r="S2012" s="15"/>
      <c r="T2012" s="15"/>
    </row>
    <row r="2013" spans="19:20" x14ac:dyDescent="0.2">
      <c r="S2013" s="15"/>
      <c r="T2013" s="15"/>
    </row>
    <row r="2014" spans="19:20" x14ac:dyDescent="0.2">
      <c r="S2014" s="15"/>
      <c r="T2014" s="15"/>
    </row>
    <row r="2015" spans="19:20" x14ac:dyDescent="0.2">
      <c r="S2015" s="15"/>
      <c r="T2015" s="15"/>
    </row>
    <row r="2016" spans="19:20" x14ac:dyDescent="0.2">
      <c r="S2016" s="15"/>
      <c r="T2016" s="15"/>
    </row>
    <row r="2017" spans="19:20" x14ac:dyDescent="0.2">
      <c r="S2017" s="15"/>
      <c r="T2017" s="15"/>
    </row>
    <row r="2018" spans="19:20" x14ac:dyDescent="0.2">
      <c r="S2018" s="15"/>
      <c r="T2018" s="15"/>
    </row>
    <row r="2019" spans="19:20" x14ac:dyDescent="0.2">
      <c r="S2019" s="15"/>
      <c r="T2019" s="15"/>
    </row>
    <row r="2020" spans="19:20" x14ac:dyDescent="0.2">
      <c r="S2020" s="15"/>
      <c r="T2020" s="15"/>
    </row>
    <row r="2021" spans="19:20" x14ac:dyDescent="0.2">
      <c r="S2021" s="15"/>
      <c r="T2021" s="15"/>
    </row>
    <row r="2022" spans="19:20" x14ac:dyDescent="0.2">
      <c r="S2022" s="15"/>
      <c r="T2022" s="15"/>
    </row>
    <row r="2023" spans="19:20" x14ac:dyDescent="0.2">
      <c r="S2023" s="15"/>
      <c r="T2023" s="15"/>
    </row>
    <row r="2024" spans="19:20" x14ac:dyDescent="0.2">
      <c r="S2024" s="15"/>
      <c r="T2024" s="15"/>
    </row>
    <row r="2025" spans="19:20" x14ac:dyDescent="0.2">
      <c r="S2025" s="15"/>
      <c r="T2025" s="15"/>
    </row>
    <row r="2026" spans="19:20" x14ac:dyDescent="0.2">
      <c r="S2026" s="15"/>
      <c r="T2026" s="15"/>
    </row>
    <row r="2027" spans="19:20" x14ac:dyDescent="0.2">
      <c r="S2027" s="15"/>
      <c r="T2027" s="15"/>
    </row>
    <row r="2028" spans="19:20" x14ac:dyDescent="0.2">
      <c r="S2028" s="15"/>
      <c r="T2028" s="15"/>
    </row>
    <row r="2029" spans="19:20" x14ac:dyDescent="0.2">
      <c r="S2029" s="15"/>
      <c r="T2029" s="15"/>
    </row>
    <row r="2030" spans="19:20" x14ac:dyDescent="0.2">
      <c r="S2030" s="15"/>
      <c r="T2030" s="15"/>
    </row>
    <row r="2031" spans="19:20" x14ac:dyDescent="0.2">
      <c r="S2031" s="15"/>
      <c r="T2031" s="15"/>
    </row>
    <row r="2032" spans="19:20" x14ac:dyDescent="0.2">
      <c r="S2032" s="15"/>
      <c r="T2032" s="15"/>
    </row>
    <row r="2033" spans="19:20" x14ac:dyDescent="0.2">
      <c r="S2033" s="15"/>
      <c r="T2033" s="15"/>
    </row>
    <row r="2034" spans="19:20" x14ac:dyDescent="0.2">
      <c r="S2034" s="15"/>
      <c r="T2034" s="15"/>
    </row>
    <row r="2035" spans="19:20" x14ac:dyDescent="0.2">
      <c r="S2035" s="15"/>
      <c r="T2035" s="15"/>
    </row>
    <row r="2036" spans="19:20" x14ac:dyDescent="0.2">
      <c r="S2036" s="15"/>
      <c r="T2036" s="15"/>
    </row>
    <row r="2037" spans="19:20" x14ac:dyDescent="0.2">
      <c r="S2037" s="15"/>
      <c r="T2037" s="15"/>
    </row>
    <row r="2038" spans="19:20" x14ac:dyDescent="0.2">
      <c r="S2038" s="15"/>
      <c r="T2038" s="15"/>
    </row>
    <row r="2039" spans="19:20" x14ac:dyDescent="0.2">
      <c r="S2039" s="15"/>
      <c r="T2039" s="15"/>
    </row>
    <row r="2040" spans="19:20" x14ac:dyDescent="0.2">
      <c r="S2040" s="15"/>
      <c r="T2040" s="15"/>
    </row>
    <row r="2041" spans="19:20" x14ac:dyDescent="0.2">
      <c r="S2041" s="15"/>
      <c r="T2041" s="15"/>
    </row>
    <row r="2042" spans="19:20" x14ac:dyDescent="0.2">
      <c r="S2042" s="15"/>
      <c r="T2042" s="15"/>
    </row>
    <row r="2043" spans="19:20" x14ac:dyDescent="0.2">
      <c r="S2043" s="15"/>
      <c r="T2043" s="15"/>
    </row>
    <row r="2044" spans="19:20" x14ac:dyDescent="0.2">
      <c r="S2044" s="15"/>
      <c r="T2044" s="15"/>
    </row>
    <row r="2045" spans="19:20" x14ac:dyDescent="0.2">
      <c r="S2045" s="15"/>
      <c r="T2045" s="15"/>
    </row>
    <row r="2046" spans="19:20" x14ac:dyDescent="0.2">
      <c r="S2046" s="15"/>
      <c r="T2046" s="15"/>
    </row>
    <row r="2047" spans="19:20" x14ac:dyDescent="0.2">
      <c r="S2047" s="15"/>
      <c r="T2047" s="15"/>
    </row>
    <row r="2048" spans="19:20" x14ac:dyDescent="0.2">
      <c r="S2048" s="15"/>
      <c r="T2048" s="15"/>
    </row>
    <row r="2049" spans="19:20" x14ac:dyDescent="0.2">
      <c r="S2049" s="15"/>
      <c r="T2049" s="15"/>
    </row>
    <row r="2050" spans="19:20" x14ac:dyDescent="0.2">
      <c r="S2050" s="15"/>
      <c r="T2050" s="15"/>
    </row>
    <row r="2051" spans="19:20" x14ac:dyDescent="0.2">
      <c r="S2051" s="15"/>
      <c r="T2051" s="15"/>
    </row>
    <row r="2052" spans="19:20" x14ac:dyDescent="0.2">
      <c r="S2052" s="15"/>
      <c r="T2052" s="15"/>
    </row>
    <row r="2053" spans="19:20" x14ac:dyDescent="0.2">
      <c r="S2053" s="15"/>
      <c r="T2053" s="15"/>
    </row>
    <row r="2054" spans="19:20" x14ac:dyDescent="0.2">
      <c r="S2054" s="15"/>
      <c r="T2054" s="15"/>
    </row>
    <row r="2055" spans="19:20" x14ac:dyDescent="0.2">
      <c r="S2055" s="15"/>
      <c r="T2055" s="15"/>
    </row>
    <row r="2056" spans="19:20" x14ac:dyDescent="0.2">
      <c r="S2056" s="15"/>
      <c r="T2056" s="15"/>
    </row>
    <row r="2057" spans="19:20" x14ac:dyDescent="0.2">
      <c r="S2057" s="15"/>
      <c r="T2057" s="15"/>
    </row>
    <row r="2058" spans="19:20" x14ac:dyDescent="0.2">
      <c r="S2058" s="15"/>
      <c r="T2058" s="15"/>
    </row>
    <row r="2059" spans="19:20" x14ac:dyDescent="0.2">
      <c r="S2059" s="15"/>
      <c r="T2059" s="15"/>
    </row>
    <row r="2060" spans="19:20" x14ac:dyDescent="0.2">
      <c r="S2060" s="15"/>
      <c r="T2060" s="15"/>
    </row>
    <row r="2061" spans="19:20" x14ac:dyDescent="0.2">
      <c r="S2061" s="15"/>
      <c r="T2061" s="15"/>
    </row>
    <row r="2062" spans="19:20" x14ac:dyDescent="0.2">
      <c r="S2062" s="15"/>
      <c r="T2062" s="15"/>
    </row>
    <row r="2063" spans="19:20" x14ac:dyDescent="0.2">
      <c r="S2063" s="15"/>
      <c r="T2063" s="15"/>
    </row>
    <row r="2064" spans="19:20" x14ac:dyDescent="0.2">
      <c r="S2064" s="15"/>
      <c r="T2064" s="15"/>
    </row>
    <row r="2065" spans="19:20" x14ac:dyDescent="0.2">
      <c r="S2065" s="15"/>
      <c r="T2065" s="15"/>
    </row>
    <row r="2066" spans="19:20" x14ac:dyDescent="0.2">
      <c r="S2066" s="15"/>
      <c r="T2066" s="15"/>
    </row>
    <row r="2067" spans="19:20" x14ac:dyDescent="0.2">
      <c r="S2067" s="15"/>
      <c r="T2067" s="15"/>
    </row>
    <row r="2068" spans="19:20" x14ac:dyDescent="0.2">
      <c r="S2068" s="15"/>
      <c r="T2068" s="15"/>
    </row>
    <row r="2069" spans="19:20" x14ac:dyDescent="0.2">
      <c r="S2069" s="15"/>
      <c r="T2069" s="15"/>
    </row>
    <row r="2070" spans="19:20" x14ac:dyDescent="0.2">
      <c r="S2070" s="15"/>
      <c r="T2070" s="15"/>
    </row>
    <row r="2071" spans="19:20" x14ac:dyDescent="0.2">
      <c r="S2071" s="15"/>
      <c r="T2071" s="15"/>
    </row>
    <row r="2072" spans="19:20" x14ac:dyDescent="0.2">
      <c r="S2072" s="15"/>
      <c r="T2072" s="15"/>
    </row>
    <row r="2073" spans="19:20" x14ac:dyDescent="0.2">
      <c r="S2073" s="15"/>
      <c r="T2073" s="15"/>
    </row>
    <row r="2074" spans="19:20" x14ac:dyDescent="0.2">
      <c r="S2074" s="15"/>
      <c r="T2074" s="15"/>
    </row>
    <row r="2075" spans="19:20" x14ac:dyDescent="0.2">
      <c r="S2075" s="15"/>
      <c r="T2075" s="15"/>
    </row>
    <row r="2076" spans="19:20" x14ac:dyDescent="0.2">
      <c r="S2076" s="15"/>
      <c r="T2076" s="15"/>
    </row>
    <row r="2077" spans="19:20" x14ac:dyDescent="0.2">
      <c r="S2077" s="15"/>
      <c r="T2077" s="15"/>
    </row>
    <row r="2078" spans="19:20" x14ac:dyDescent="0.2">
      <c r="S2078" s="15"/>
      <c r="T2078" s="15"/>
    </row>
    <row r="2079" spans="19:20" x14ac:dyDescent="0.2">
      <c r="S2079" s="15"/>
      <c r="T2079" s="15"/>
    </row>
    <row r="2080" spans="19:20" x14ac:dyDescent="0.2">
      <c r="S2080" s="15"/>
      <c r="T2080" s="15"/>
    </row>
    <row r="2081" spans="19:20" x14ac:dyDescent="0.2">
      <c r="S2081" s="15"/>
      <c r="T2081" s="15"/>
    </row>
    <row r="2082" spans="19:20" x14ac:dyDescent="0.2">
      <c r="S2082" s="15"/>
      <c r="T2082" s="15"/>
    </row>
    <row r="2083" spans="19:20" x14ac:dyDescent="0.2">
      <c r="S2083" s="15"/>
      <c r="T2083" s="15"/>
    </row>
    <row r="2084" spans="19:20" x14ac:dyDescent="0.2">
      <c r="S2084" s="15"/>
      <c r="T2084" s="15"/>
    </row>
    <row r="2085" spans="19:20" x14ac:dyDescent="0.2">
      <c r="S2085" s="15"/>
      <c r="T2085" s="15"/>
    </row>
    <row r="2086" spans="19:20" x14ac:dyDescent="0.2">
      <c r="S2086" s="15"/>
      <c r="T2086" s="15"/>
    </row>
    <row r="2087" spans="19:20" x14ac:dyDescent="0.2">
      <c r="S2087" s="15"/>
      <c r="T2087" s="15"/>
    </row>
    <row r="2088" spans="19:20" x14ac:dyDescent="0.2">
      <c r="S2088" s="15"/>
      <c r="T2088" s="15"/>
    </row>
    <row r="2089" spans="19:20" x14ac:dyDescent="0.2">
      <c r="S2089" s="15"/>
      <c r="T2089" s="15"/>
    </row>
    <row r="2090" spans="19:20" x14ac:dyDescent="0.2">
      <c r="S2090" s="15"/>
      <c r="T2090" s="15"/>
    </row>
    <row r="2091" spans="19:20" x14ac:dyDescent="0.2">
      <c r="S2091" s="15"/>
      <c r="T2091" s="15"/>
    </row>
    <row r="2092" spans="19:20" x14ac:dyDescent="0.2">
      <c r="S2092" s="15"/>
      <c r="T2092" s="15"/>
    </row>
    <row r="2093" spans="19:20" x14ac:dyDescent="0.2">
      <c r="S2093" s="15"/>
      <c r="T2093" s="15"/>
    </row>
    <row r="2094" spans="19:20" x14ac:dyDescent="0.2">
      <c r="S2094" s="15"/>
      <c r="T2094" s="15"/>
    </row>
    <row r="2095" spans="19:20" x14ac:dyDescent="0.2">
      <c r="S2095" s="15"/>
      <c r="T2095" s="15"/>
    </row>
    <row r="2096" spans="19:20" x14ac:dyDescent="0.2">
      <c r="S2096" s="15"/>
      <c r="T2096" s="15"/>
    </row>
    <row r="2097" spans="19:20" x14ac:dyDescent="0.2">
      <c r="S2097" s="15"/>
      <c r="T2097" s="15"/>
    </row>
    <row r="2098" spans="19:20" x14ac:dyDescent="0.2">
      <c r="S2098" s="15"/>
      <c r="T2098" s="15"/>
    </row>
    <row r="2099" spans="19:20" x14ac:dyDescent="0.2">
      <c r="S2099" s="15"/>
      <c r="T2099" s="15"/>
    </row>
    <row r="2100" spans="19:20" x14ac:dyDescent="0.2">
      <c r="S2100" s="15"/>
      <c r="T2100" s="15"/>
    </row>
    <row r="2101" spans="19:20" x14ac:dyDescent="0.2">
      <c r="S2101" s="15"/>
      <c r="T2101" s="15"/>
    </row>
    <row r="2102" spans="19:20" x14ac:dyDescent="0.2">
      <c r="S2102" s="15"/>
      <c r="T2102" s="15"/>
    </row>
    <row r="2103" spans="19:20" x14ac:dyDescent="0.2">
      <c r="S2103" s="15"/>
      <c r="T2103" s="15"/>
    </row>
    <row r="2104" spans="19:20" x14ac:dyDescent="0.2">
      <c r="S2104" s="15"/>
      <c r="T2104" s="15"/>
    </row>
    <row r="2105" spans="19:20" x14ac:dyDescent="0.2">
      <c r="S2105" s="15"/>
      <c r="T2105" s="15"/>
    </row>
    <row r="2106" spans="19:20" x14ac:dyDescent="0.2">
      <c r="S2106" s="15"/>
      <c r="T2106" s="15"/>
    </row>
    <row r="2107" spans="19:20" x14ac:dyDescent="0.2">
      <c r="S2107" s="15"/>
      <c r="T2107" s="15"/>
    </row>
    <row r="2108" spans="19:20" x14ac:dyDescent="0.2">
      <c r="S2108" s="15"/>
      <c r="T2108" s="15"/>
    </row>
    <row r="2109" spans="19:20" x14ac:dyDescent="0.2">
      <c r="S2109" s="15"/>
      <c r="T2109" s="15"/>
    </row>
    <row r="2110" spans="19:20" x14ac:dyDescent="0.2">
      <c r="S2110" s="15"/>
      <c r="T2110" s="15"/>
    </row>
    <row r="2111" spans="19:20" x14ac:dyDescent="0.2">
      <c r="S2111" s="15"/>
      <c r="T2111" s="15"/>
    </row>
    <row r="2112" spans="19:20" x14ac:dyDescent="0.2">
      <c r="S2112" s="15"/>
      <c r="T2112" s="15"/>
    </row>
    <row r="2113" spans="19:20" x14ac:dyDescent="0.2">
      <c r="S2113" s="15"/>
      <c r="T2113" s="15"/>
    </row>
    <row r="2114" spans="19:20" x14ac:dyDescent="0.2">
      <c r="S2114" s="15"/>
      <c r="T2114" s="15"/>
    </row>
    <row r="2115" spans="19:20" x14ac:dyDescent="0.2">
      <c r="S2115" s="15"/>
      <c r="T2115" s="15"/>
    </row>
    <row r="2116" spans="19:20" x14ac:dyDescent="0.2">
      <c r="S2116" s="15"/>
      <c r="T2116" s="15"/>
    </row>
    <row r="2117" spans="19:20" x14ac:dyDescent="0.2">
      <c r="S2117" s="15"/>
      <c r="T2117" s="15"/>
    </row>
    <row r="2118" spans="19:20" x14ac:dyDescent="0.2">
      <c r="S2118" s="15"/>
      <c r="T2118" s="15"/>
    </row>
    <row r="2119" spans="19:20" x14ac:dyDescent="0.2">
      <c r="S2119" s="15"/>
      <c r="T2119" s="15"/>
    </row>
    <row r="2120" spans="19:20" x14ac:dyDescent="0.2">
      <c r="S2120" s="15"/>
      <c r="T2120" s="15"/>
    </row>
    <row r="2121" spans="19:20" x14ac:dyDescent="0.2">
      <c r="S2121" s="15"/>
      <c r="T2121" s="15"/>
    </row>
    <row r="2122" spans="19:20" x14ac:dyDescent="0.2">
      <c r="S2122" s="15"/>
      <c r="T2122" s="15"/>
    </row>
    <row r="2123" spans="19:20" x14ac:dyDescent="0.2">
      <c r="S2123" s="15"/>
      <c r="T2123" s="15"/>
    </row>
    <row r="2124" spans="19:20" x14ac:dyDescent="0.2">
      <c r="S2124" s="15"/>
      <c r="T2124" s="15"/>
    </row>
    <row r="2125" spans="19:20" x14ac:dyDescent="0.2">
      <c r="S2125" s="15"/>
      <c r="T2125" s="15"/>
    </row>
    <row r="2126" spans="19:20" x14ac:dyDescent="0.2">
      <c r="S2126" s="15"/>
      <c r="T2126" s="15"/>
    </row>
    <row r="2127" spans="19:20" x14ac:dyDescent="0.2">
      <c r="S2127" s="15"/>
      <c r="T2127" s="15"/>
    </row>
    <row r="2128" spans="19:20" x14ac:dyDescent="0.2">
      <c r="S2128" s="15"/>
      <c r="T2128" s="15"/>
    </row>
    <row r="2129" spans="19:20" x14ac:dyDescent="0.2">
      <c r="S2129" s="15"/>
      <c r="T2129" s="15"/>
    </row>
    <row r="2130" spans="19:20" x14ac:dyDescent="0.2">
      <c r="S2130" s="15"/>
      <c r="T2130" s="15"/>
    </row>
    <row r="2131" spans="19:20" x14ac:dyDescent="0.2">
      <c r="S2131" s="15"/>
      <c r="T2131" s="15"/>
    </row>
    <row r="2132" spans="19:20" x14ac:dyDescent="0.2">
      <c r="S2132" s="15"/>
      <c r="T2132" s="15"/>
    </row>
    <row r="2133" spans="19:20" x14ac:dyDescent="0.2">
      <c r="S2133" s="15"/>
      <c r="T2133" s="15"/>
    </row>
    <row r="2134" spans="19:20" x14ac:dyDescent="0.2">
      <c r="S2134" s="15"/>
      <c r="T2134" s="15"/>
    </row>
    <row r="2135" spans="19:20" x14ac:dyDescent="0.2">
      <c r="S2135" s="15"/>
      <c r="T2135" s="15"/>
    </row>
    <row r="2136" spans="19:20" x14ac:dyDescent="0.2">
      <c r="S2136" s="15"/>
      <c r="T2136" s="15"/>
    </row>
    <row r="2137" spans="19:20" x14ac:dyDescent="0.2">
      <c r="S2137" s="15"/>
      <c r="T2137" s="15"/>
    </row>
    <row r="2138" spans="19:20" x14ac:dyDescent="0.2">
      <c r="S2138" s="15"/>
      <c r="T2138" s="15"/>
    </row>
    <row r="2139" spans="19:20" x14ac:dyDescent="0.2">
      <c r="S2139" s="15"/>
      <c r="T2139" s="15"/>
    </row>
    <row r="2140" spans="19:20" x14ac:dyDescent="0.2">
      <c r="S2140" s="15"/>
      <c r="T2140" s="15"/>
    </row>
    <row r="2141" spans="19:20" x14ac:dyDescent="0.2">
      <c r="S2141" s="15"/>
      <c r="T2141" s="15"/>
    </row>
    <row r="2142" spans="19:20" x14ac:dyDescent="0.2">
      <c r="S2142" s="15"/>
      <c r="T2142" s="15"/>
    </row>
    <row r="2143" spans="19:20" x14ac:dyDescent="0.2">
      <c r="S2143" s="15"/>
      <c r="T2143" s="15"/>
    </row>
    <row r="2144" spans="19:20" x14ac:dyDescent="0.2">
      <c r="S2144" s="15"/>
      <c r="T2144" s="15"/>
    </row>
    <row r="2145" spans="19:20" x14ac:dyDescent="0.2">
      <c r="S2145" s="15"/>
      <c r="T2145" s="15"/>
    </row>
    <row r="2146" spans="19:20" x14ac:dyDescent="0.2">
      <c r="S2146" s="15"/>
      <c r="T2146" s="15"/>
    </row>
    <row r="2147" spans="19:20" x14ac:dyDescent="0.2">
      <c r="S2147" s="15"/>
      <c r="T2147" s="15"/>
    </row>
    <row r="2148" spans="19:20" x14ac:dyDescent="0.2">
      <c r="S2148" s="15"/>
      <c r="T2148" s="15"/>
    </row>
    <row r="2149" spans="19:20" x14ac:dyDescent="0.2">
      <c r="S2149" s="15"/>
      <c r="T2149" s="15"/>
    </row>
    <row r="2150" spans="19:20" x14ac:dyDescent="0.2">
      <c r="S2150" s="15"/>
      <c r="T2150" s="15"/>
    </row>
    <row r="2151" spans="19:20" x14ac:dyDescent="0.2">
      <c r="S2151" s="15"/>
      <c r="T2151" s="15"/>
    </row>
    <row r="2152" spans="19:20" x14ac:dyDescent="0.2">
      <c r="S2152" s="15"/>
      <c r="T2152" s="15"/>
    </row>
    <row r="2153" spans="19:20" x14ac:dyDescent="0.2">
      <c r="S2153" s="15"/>
      <c r="T2153" s="15"/>
    </row>
    <row r="2154" spans="19:20" x14ac:dyDescent="0.2">
      <c r="S2154" s="15"/>
      <c r="T2154" s="15"/>
    </row>
    <row r="2155" spans="19:20" x14ac:dyDescent="0.2">
      <c r="S2155" s="15"/>
      <c r="T2155" s="15"/>
    </row>
    <row r="2156" spans="19:20" x14ac:dyDescent="0.2">
      <c r="S2156" s="15"/>
      <c r="T2156" s="15"/>
    </row>
    <row r="2157" spans="19:20" x14ac:dyDescent="0.2">
      <c r="S2157" s="15"/>
      <c r="T2157" s="15"/>
    </row>
    <row r="2158" spans="19:20" x14ac:dyDescent="0.2">
      <c r="S2158" s="15"/>
      <c r="T2158" s="15"/>
    </row>
    <row r="2159" spans="19:20" x14ac:dyDescent="0.2">
      <c r="S2159" s="15"/>
      <c r="T2159" s="15"/>
    </row>
    <row r="2160" spans="19:20" x14ac:dyDescent="0.2">
      <c r="S2160" s="15"/>
      <c r="T2160" s="15"/>
    </row>
    <row r="2161" spans="19:20" x14ac:dyDescent="0.2">
      <c r="S2161" s="15"/>
      <c r="T2161" s="15"/>
    </row>
    <row r="2162" spans="19:20" x14ac:dyDescent="0.2">
      <c r="S2162" s="15"/>
      <c r="T2162" s="15"/>
    </row>
    <row r="2163" spans="19:20" x14ac:dyDescent="0.2">
      <c r="S2163" s="15"/>
      <c r="T2163" s="15"/>
    </row>
    <row r="2164" spans="19:20" x14ac:dyDescent="0.2">
      <c r="S2164" s="15"/>
      <c r="T2164" s="15"/>
    </row>
    <row r="2165" spans="19:20" x14ac:dyDescent="0.2">
      <c r="S2165" s="15"/>
      <c r="T2165" s="15"/>
    </row>
    <row r="2166" spans="19:20" x14ac:dyDescent="0.2">
      <c r="S2166" s="15"/>
      <c r="T2166" s="15"/>
    </row>
    <row r="2167" spans="19:20" x14ac:dyDescent="0.2">
      <c r="S2167" s="15"/>
      <c r="T2167" s="15"/>
    </row>
    <row r="2168" spans="19:20" x14ac:dyDescent="0.2">
      <c r="S2168" s="15"/>
      <c r="T2168" s="15"/>
    </row>
    <row r="2169" spans="19:20" x14ac:dyDescent="0.2">
      <c r="S2169" s="15"/>
      <c r="T2169" s="15"/>
    </row>
    <row r="2170" spans="19:20" x14ac:dyDescent="0.2">
      <c r="S2170" s="15"/>
      <c r="T2170" s="15"/>
    </row>
    <row r="2171" spans="19:20" x14ac:dyDescent="0.2">
      <c r="S2171" s="15"/>
      <c r="T2171" s="15"/>
    </row>
    <row r="2172" spans="19:20" x14ac:dyDescent="0.2">
      <c r="S2172" s="15"/>
      <c r="T2172" s="15"/>
    </row>
    <row r="2173" spans="19:20" x14ac:dyDescent="0.2">
      <c r="S2173" s="15"/>
      <c r="T2173" s="15"/>
    </row>
    <row r="2174" spans="19:20" x14ac:dyDescent="0.2">
      <c r="S2174" s="15"/>
      <c r="T2174" s="15"/>
    </row>
    <row r="2175" spans="19:20" x14ac:dyDescent="0.2">
      <c r="S2175" s="15"/>
      <c r="T2175" s="15"/>
    </row>
    <row r="2176" spans="19:20" x14ac:dyDescent="0.2">
      <c r="S2176" s="15"/>
      <c r="T2176" s="15"/>
    </row>
    <row r="2177" spans="19:20" x14ac:dyDescent="0.2">
      <c r="S2177" s="15"/>
      <c r="T2177" s="15"/>
    </row>
    <row r="2178" spans="19:20" x14ac:dyDescent="0.2">
      <c r="S2178" s="15"/>
      <c r="T2178" s="15"/>
    </row>
    <row r="2179" spans="19:20" x14ac:dyDescent="0.2">
      <c r="S2179" s="15"/>
      <c r="T2179" s="15"/>
    </row>
    <row r="2180" spans="19:20" x14ac:dyDescent="0.2">
      <c r="S2180" s="15"/>
      <c r="T2180" s="15"/>
    </row>
    <row r="2181" spans="19:20" x14ac:dyDescent="0.2">
      <c r="S2181" s="15"/>
      <c r="T2181" s="15"/>
    </row>
    <row r="2182" spans="19:20" x14ac:dyDescent="0.2">
      <c r="S2182" s="15"/>
      <c r="T2182" s="15"/>
    </row>
    <row r="2183" spans="19:20" x14ac:dyDescent="0.2">
      <c r="S2183" s="15"/>
      <c r="T2183" s="15"/>
    </row>
    <row r="2184" spans="19:20" x14ac:dyDescent="0.2">
      <c r="S2184" s="15"/>
      <c r="T2184" s="15"/>
    </row>
    <row r="2185" spans="19:20" x14ac:dyDescent="0.2">
      <c r="S2185" s="15"/>
      <c r="T2185" s="15"/>
    </row>
    <row r="2186" spans="19:20" x14ac:dyDescent="0.2">
      <c r="S2186" s="15"/>
      <c r="T2186" s="15"/>
    </row>
    <row r="2187" spans="19:20" x14ac:dyDescent="0.2">
      <c r="S2187" s="15"/>
      <c r="T2187" s="15"/>
    </row>
    <row r="2188" spans="19:20" x14ac:dyDescent="0.2">
      <c r="S2188" s="15"/>
      <c r="T2188" s="15"/>
    </row>
    <row r="2189" spans="19:20" x14ac:dyDescent="0.2">
      <c r="S2189" s="15"/>
      <c r="T2189" s="15"/>
    </row>
    <row r="2190" spans="19:20" x14ac:dyDescent="0.2">
      <c r="S2190" s="15"/>
      <c r="T2190" s="15"/>
    </row>
    <row r="2191" spans="19:20" x14ac:dyDescent="0.2">
      <c r="S2191" s="15"/>
      <c r="T2191" s="15"/>
    </row>
    <row r="2192" spans="19:20" x14ac:dyDescent="0.2">
      <c r="S2192" s="15"/>
      <c r="T2192" s="15"/>
    </row>
    <row r="2193" spans="19:20" x14ac:dyDescent="0.2">
      <c r="S2193" s="15"/>
      <c r="T2193" s="15"/>
    </row>
    <row r="2194" spans="19:20" x14ac:dyDescent="0.2">
      <c r="S2194" s="15"/>
      <c r="T2194" s="15"/>
    </row>
    <row r="2195" spans="19:20" x14ac:dyDescent="0.2">
      <c r="S2195" s="15"/>
      <c r="T2195" s="15"/>
    </row>
    <row r="2196" spans="19:20" x14ac:dyDescent="0.2">
      <c r="S2196" s="15"/>
      <c r="T2196" s="15"/>
    </row>
    <row r="2197" spans="19:20" x14ac:dyDescent="0.2">
      <c r="S2197" s="15"/>
      <c r="T2197" s="15"/>
    </row>
    <row r="2198" spans="19:20" x14ac:dyDescent="0.2">
      <c r="S2198" s="15"/>
      <c r="T2198" s="15"/>
    </row>
    <row r="2199" spans="19:20" x14ac:dyDescent="0.2">
      <c r="S2199" s="15"/>
      <c r="T2199" s="15"/>
    </row>
    <row r="2200" spans="19:20" x14ac:dyDescent="0.2">
      <c r="S2200" s="15"/>
      <c r="T2200" s="15"/>
    </row>
    <row r="2201" spans="19:20" x14ac:dyDescent="0.2">
      <c r="S2201" s="15"/>
      <c r="T2201" s="15"/>
    </row>
    <row r="2202" spans="19:20" x14ac:dyDescent="0.2">
      <c r="S2202" s="15"/>
      <c r="T2202" s="15"/>
    </row>
    <row r="2203" spans="19:20" x14ac:dyDescent="0.2">
      <c r="S2203" s="15"/>
      <c r="T2203" s="15"/>
    </row>
    <row r="2204" spans="19:20" x14ac:dyDescent="0.2">
      <c r="S2204" s="15"/>
      <c r="T2204" s="15"/>
    </row>
    <row r="2205" spans="19:20" x14ac:dyDescent="0.2">
      <c r="S2205" s="15"/>
      <c r="T2205" s="15"/>
    </row>
    <row r="2206" spans="19:20" x14ac:dyDescent="0.2">
      <c r="S2206" s="15"/>
      <c r="T2206" s="15"/>
    </row>
    <row r="2207" spans="19:20" x14ac:dyDescent="0.2">
      <c r="S2207" s="15"/>
      <c r="T2207" s="15"/>
    </row>
    <row r="2208" spans="19:20" x14ac:dyDescent="0.2">
      <c r="S2208" s="15"/>
      <c r="T2208" s="15"/>
    </row>
    <row r="2209" spans="19:20" x14ac:dyDescent="0.2">
      <c r="S2209" s="15"/>
      <c r="T2209" s="15"/>
    </row>
    <row r="2210" spans="19:20" x14ac:dyDescent="0.2">
      <c r="S2210" s="15"/>
      <c r="T2210" s="15"/>
    </row>
    <row r="2211" spans="19:20" x14ac:dyDescent="0.2">
      <c r="S2211" s="15"/>
      <c r="T2211" s="15"/>
    </row>
    <row r="2212" spans="19:20" x14ac:dyDescent="0.2">
      <c r="S2212" s="15"/>
      <c r="T2212" s="15"/>
    </row>
    <row r="2213" spans="19:20" x14ac:dyDescent="0.2">
      <c r="S2213" s="15"/>
      <c r="T2213" s="15"/>
    </row>
    <row r="2214" spans="19:20" x14ac:dyDescent="0.2">
      <c r="S2214" s="15"/>
      <c r="T2214" s="15"/>
    </row>
    <row r="2215" spans="19:20" x14ac:dyDescent="0.2">
      <c r="S2215" s="15"/>
      <c r="T2215" s="15"/>
    </row>
    <row r="2216" spans="19:20" x14ac:dyDescent="0.2">
      <c r="S2216" s="15"/>
      <c r="T2216" s="15"/>
    </row>
    <row r="2217" spans="19:20" x14ac:dyDescent="0.2">
      <c r="S2217" s="15"/>
      <c r="T2217" s="15"/>
    </row>
    <row r="2218" spans="19:20" x14ac:dyDescent="0.2">
      <c r="S2218" s="15"/>
      <c r="T2218" s="15"/>
    </row>
    <row r="2219" spans="19:20" x14ac:dyDescent="0.2">
      <c r="S2219" s="15"/>
      <c r="T2219" s="15"/>
    </row>
    <row r="2220" spans="19:20" x14ac:dyDescent="0.2">
      <c r="S2220" s="15"/>
      <c r="T2220" s="15"/>
    </row>
    <row r="2221" spans="19:20" x14ac:dyDescent="0.2">
      <c r="S2221" s="15"/>
      <c r="T2221" s="15"/>
    </row>
    <row r="2222" spans="19:20" x14ac:dyDescent="0.2">
      <c r="S2222" s="15"/>
      <c r="T2222" s="15"/>
    </row>
    <row r="2223" spans="19:20" x14ac:dyDescent="0.2">
      <c r="S2223" s="15"/>
      <c r="T2223" s="15"/>
    </row>
    <row r="2224" spans="19:20" x14ac:dyDescent="0.2">
      <c r="S2224" s="15"/>
      <c r="T2224" s="15"/>
    </row>
    <row r="2225" spans="19:20" x14ac:dyDescent="0.2">
      <c r="S2225" s="15"/>
      <c r="T2225" s="15"/>
    </row>
    <row r="2226" spans="19:20" x14ac:dyDescent="0.2">
      <c r="S2226" s="15"/>
      <c r="T2226" s="15"/>
    </row>
    <row r="2227" spans="19:20" x14ac:dyDescent="0.2">
      <c r="S2227" s="15"/>
      <c r="T2227" s="15"/>
    </row>
    <row r="2228" spans="19:20" x14ac:dyDescent="0.2">
      <c r="S2228" s="15"/>
      <c r="T2228" s="15"/>
    </row>
    <row r="2229" spans="19:20" x14ac:dyDescent="0.2">
      <c r="S2229" s="15"/>
      <c r="T2229" s="15"/>
    </row>
    <row r="2230" spans="19:20" x14ac:dyDescent="0.2">
      <c r="S2230" s="15"/>
      <c r="T2230" s="15"/>
    </row>
    <row r="2231" spans="19:20" x14ac:dyDescent="0.2">
      <c r="S2231" s="15"/>
      <c r="T2231" s="15"/>
    </row>
    <row r="2232" spans="19:20" x14ac:dyDescent="0.2">
      <c r="S2232" s="15"/>
      <c r="T2232" s="15"/>
    </row>
    <row r="2233" spans="19:20" x14ac:dyDescent="0.2">
      <c r="S2233" s="15"/>
      <c r="T2233" s="15"/>
    </row>
    <row r="2234" spans="19:20" x14ac:dyDescent="0.2">
      <c r="S2234" s="15"/>
      <c r="T2234" s="15"/>
    </row>
    <row r="2235" spans="19:20" x14ac:dyDescent="0.2">
      <c r="S2235" s="15"/>
      <c r="T2235" s="15"/>
    </row>
    <row r="2236" spans="19:20" x14ac:dyDescent="0.2">
      <c r="S2236" s="15"/>
      <c r="T2236" s="15"/>
    </row>
    <row r="2237" spans="19:20" x14ac:dyDescent="0.2">
      <c r="S2237" s="15"/>
      <c r="T2237" s="15"/>
    </row>
    <row r="2238" spans="19:20" x14ac:dyDescent="0.2">
      <c r="S2238" s="15"/>
      <c r="T2238" s="15"/>
    </row>
    <row r="2239" spans="19:20" x14ac:dyDescent="0.2">
      <c r="S2239" s="15"/>
      <c r="T2239" s="15"/>
    </row>
    <row r="2240" spans="19:20" x14ac:dyDescent="0.2">
      <c r="S2240" s="15"/>
      <c r="T2240" s="15"/>
    </row>
    <row r="2241" spans="19:20" x14ac:dyDescent="0.2">
      <c r="S2241" s="15"/>
      <c r="T2241" s="15"/>
    </row>
    <row r="2242" spans="19:20" x14ac:dyDescent="0.2">
      <c r="S2242" s="15"/>
      <c r="T2242" s="15"/>
    </row>
    <row r="2243" spans="19:20" x14ac:dyDescent="0.2">
      <c r="S2243" s="15"/>
      <c r="T2243" s="15"/>
    </row>
    <row r="2244" spans="19:20" x14ac:dyDescent="0.2">
      <c r="S2244" s="15"/>
      <c r="T2244" s="15"/>
    </row>
    <row r="2245" spans="19:20" x14ac:dyDescent="0.2">
      <c r="S2245" s="15"/>
      <c r="T2245" s="15"/>
    </row>
    <row r="2246" spans="19:20" x14ac:dyDescent="0.2">
      <c r="S2246" s="15"/>
      <c r="T2246" s="15"/>
    </row>
    <row r="2247" spans="19:20" x14ac:dyDescent="0.2">
      <c r="S2247" s="15"/>
      <c r="T2247" s="15"/>
    </row>
    <row r="2248" spans="19:20" x14ac:dyDescent="0.2">
      <c r="S2248" s="15"/>
      <c r="T2248" s="15"/>
    </row>
    <row r="2249" spans="19:20" x14ac:dyDescent="0.2">
      <c r="S2249" s="15"/>
      <c r="T2249" s="15"/>
    </row>
    <row r="2250" spans="19:20" x14ac:dyDescent="0.2">
      <c r="S2250" s="15"/>
      <c r="T2250" s="15"/>
    </row>
    <row r="2251" spans="19:20" x14ac:dyDescent="0.2">
      <c r="S2251" s="15"/>
      <c r="T2251" s="15"/>
    </row>
    <row r="2252" spans="19:20" x14ac:dyDescent="0.2">
      <c r="S2252" s="15"/>
      <c r="T2252" s="15"/>
    </row>
    <row r="2253" spans="19:20" x14ac:dyDescent="0.2">
      <c r="S2253" s="15"/>
      <c r="T2253" s="15"/>
    </row>
    <row r="2254" spans="19:20" x14ac:dyDescent="0.2">
      <c r="S2254" s="15"/>
      <c r="T2254" s="15"/>
    </row>
    <row r="2255" spans="19:20" x14ac:dyDescent="0.2">
      <c r="S2255" s="15"/>
      <c r="T2255" s="15"/>
    </row>
    <row r="2256" spans="19:20" x14ac:dyDescent="0.2">
      <c r="S2256" s="15"/>
      <c r="T2256" s="15"/>
    </row>
    <row r="2257" spans="19:20" x14ac:dyDescent="0.2">
      <c r="S2257" s="15"/>
      <c r="T2257" s="15"/>
    </row>
    <row r="2258" spans="19:20" x14ac:dyDescent="0.2">
      <c r="S2258" s="15"/>
      <c r="T2258" s="15"/>
    </row>
    <row r="2259" spans="19:20" x14ac:dyDescent="0.2">
      <c r="S2259" s="15"/>
      <c r="T2259" s="15"/>
    </row>
    <row r="2260" spans="19:20" x14ac:dyDescent="0.2">
      <c r="S2260" s="15"/>
      <c r="T2260" s="15"/>
    </row>
    <row r="2261" spans="19:20" x14ac:dyDescent="0.2">
      <c r="S2261" s="15"/>
      <c r="T2261" s="15"/>
    </row>
    <row r="2262" spans="19:20" x14ac:dyDescent="0.2">
      <c r="S2262" s="15"/>
      <c r="T2262" s="15"/>
    </row>
    <row r="2263" spans="19:20" x14ac:dyDescent="0.2">
      <c r="S2263" s="15"/>
      <c r="T2263" s="15"/>
    </row>
    <row r="2264" spans="19:20" x14ac:dyDescent="0.2">
      <c r="S2264" s="15"/>
      <c r="T2264" s="15"/>
    </row>
    <row r="2265" spans="19:20" x14ac:dyDescent="0.2">
      <c r="S2265" s="15"/>
      <c r="T2265" s="15"/>
    </row>
    <row r="2266" spans="19:20" x14ac:dyDescent="0.2">
      <c r="S2266" s="15"/>
      <c r="T2266" s="15"/>
    </row>
    <row r="2267" spans="19:20" x14ac:dyDescent="0.2">
      <c r="S2267" s="15"/>
      <c r="T2267" s="15"/>
    </row>
    <row r="2268" spans="19:20" x14ac:dyDescent="0.2">
      <c r="S2268" s="15"/>
      <c r="T2268" s="15"/>
    </row>
    <row r="2269" spans="19:20" x14ac:dyDescent="0.2">
      <c r="S2269" s="15"/>
      <c r="T2269" s="15"/>
    </row>
    <row r="2270" spans="19:20" x14ac:dyDescent="0.2">
      <c r="S2270" s="15"/>
      <c r="T2270" s="15"/>
    </row>
    <row r="2271" spans="19:20" x14ac:dyDescent="0.2">
      <c r="S2271" s="15"/>
      <c r="T2271" s="15"/>
    </row>
    <row r="2272" spans="19:20" x14ac:dyDescent="0.2">
      <c r="S2272" s="15"/>
      <c r="T2272" s="15"/>
    </row>
    <row r="2273" spans="19:20" x14ac:dyDescent="0.2">
      <c r="S2273" s="15"/>
      <c r="T2273" s="15"/>
    </row>
    <row r="2274" spans="19:20" x14ac:dyDescent="0.2">
      <c r="S2274" s="15"/>
      <c r="T2274" s="15"/>
    </row>
    <row r="2275" spans="19:20" x14ac:dyDescent="0.2">
      <c r="S2275" s="15"/>
      <c r="T2275" s="15"/>
    </row>
    <row r="2276" spans="19:20" x14ac:dyDescent="0.2">
      <c r="S2276" s="15"/>
      <c r="T2276" s="15"/>
    </row>
    <row r="2277" spans="19:20" x14ac:dyDescent="0.2">
      <c r="S2277" s="15"/>
      <c r="T2277" s="15"/>
    </row>
    <row r="2278" spans="19:20" x14ac:dyDescent="0.2">
      <c r="S2278" s="15"/>
      <c r="T2278" s="15"/>
    </row>
    <row r="2279" spans="19:20" x14ac:dyDescent="0.2">
      <c r="S2279" s="15"/>
      <c r="T2279" s="15"/>
    </row>
    <row r="2280" spans="19:20" x14ac:dyDescent="0.2">
      <c r="S2280" s="15"/>
      <c r="T2280" s="15"/>
    </row>
    <row r="2281" spans="19:20" x14ac:dyDescent="0.2">
      <c r="S2281" s="15"/>
      <c r="T2281" s="15"/>
    </row>
    <row r="2282" spans="19:20" x14ac:dyDescent="0.2">
      <c r="S2282" s="15"/>
      <c r="T2282" s="15"/>
    </row>
    <row r="2283" spans="19:20" x14ac:dyDescent="0.2">
      <c r="S2283" s="15"/>
      <c r="T2283" s="15"/>
    </row>
    <row r="2284" spans="19:20" x14ac:dyDescent="0.2">
      <c r="S2284" s="15"/>
      <c r="T2284" s="15"/>
    </row>
    <row r="2285" spans="19:20" x14ac:dyDescent="0.2">
      <c r="S2285" s="15"/>
      <c r="T2285" s="15"/>
    </row>
    <row r="2286" spans="19:20" x14ac:dyDescent="0.2">
      <c r="S2286" s="15"/>
      <c r="T2286" s="15"/>
    </row>
    <row r="2287" spans="19:20" x14ac:dyDescent="0.2">
      <c r="S2287" s="15"/>
      <c r="T2287" s="15"/>
    </row>
    <row r="2288" spans="19:20" x14ac:dyDescent="0.2">
      <c r="S2288" s="15"/>
      <c r="T2288" s="15"/>
    </row>
    <row r="2289" spans="19:20" x14ac:dyDescent="0.2">
      <c r="S2289" s="15"/>
      <c r="T2289" s="15"/>
    </row>
    <row r="2290" spans="19:20" x14ac:dyDescent="0.2">
      <c r="S2290" s="15"/>
      <c r="T2290" s="15"/>
    </row>
    <row r="2291" spans="19:20" x14ac:dyDescent="0.2">
      <c r="S2291" s="15"/>
      <c r="T2291" s="15"/>
    </row>
    <row r="2292" spans="19:20" x14ac:dyDescent="0.2">
      <c r="S2292" s="15"/>
      <c r="T2292" s="15"/>
    </row>
    <row r="2293" spans="19:20" x14ac:dyDescent="0.2">
      <c r="S2293" s="15"/>
      <c r="T2293" s="15"/>
    </row>
    <row r="2294" spans="19:20" x14ac:dyDescent="0.2">
      <c r="S2294" s="15"/>
      <c r="T2294" s="15"/>
    </row>
    <row r="2295" spans="19:20" x14ac:dyDescent="0.2">
      <c r="S2295" s="15"/>
      <c r="T2295" s="15"/>
    </row>
    <row r="2296" spans="19:20" x14ac:dyDescent="0.2">
      <c r="S2296" s="15"/>
      <c r="T2296" s="15"/>
    </row>
    <row r="2297" spans="19:20" x14ac:dyDescent="0.2">
      <c r="S2297" s="15"/>
      <c r="T2297" s="15"/>
    </row>
    <row r="2298" spans="19:20" x14ac:dyDescent="0.2">
      <c r="S2298" s="15"/>
      <c r="T2298" s="15"/>
    </row>
    <row r="2299" spans="19:20" x14ac:dyDescent="0.2">
      <c r="S2299" s="15"/>
      <c r="T2299" s="15"/>
    </row>
    <row r="2300" spans="19:20" x14ac:dyDescent="0.2">
      <c r="S2300" s="15"/>
      <c r="T2300" s="15"/>
    </row>
    <row r="2301" spans="19:20" x14ac:dyDescent="0.2">
      <c r="S2301" s="15"/>
      <c r="T2301" s="15"/>
    </row>
    <row r="2302" spans="19:20" x14ac:dyDescent="0.2">
      <c r="S2302" s="15"/>
      <c r="T2302" s="15"/>
    </row>
    <row r="2303" spans="19:20" x14ac:dyDescent="0.2">
      <c r="S2303" s="15"/>
      <c r="T2303" s="15"/>
    </row>
    <row r="2304" spans="19:20" x14ac:dyDescent="0.2">
      <c r="S2304" s="15"/>
      <c r="T2304" s="15"/>
    </row>
    <row r="2305" spans="19:20" x14ac:dyDescent="0.2">
      <c r="S2305" s="15"/>
      <c r="T2305" s="15"/>
    </row>
    <row r="2306" spans="19:20" x14ac:dyDescent="0.2">
      <c r="S2306" s="15"/>
      <c r="T2306" s="15"/>
    </row>
    <row r="2307" spans="19:20" x14ac:dyDescent="0.2">
      <c r="S2307" s="15"/>
      <c r="T2307" s="15"/>
    </row>
    <row r="2308" spans="19:20" x14ac:dyDescent="0.2">
      <c r="S2308" s="15"/>
      <c r="T2308" s="15"/>
    </row>
    <row r="2309" spans="19:20" x14ac:dyDescent="0.2">
      <c r="S2309" s="15"/>
      <c r="T2309" s="15"/>
    </row>
    <row r="2310" spans="19:20" x14ac:dyDescent="0.2">
      <c r="S2310" s="15"/>
      <c r="T2310" s="15"/>
    </row>
    <row r="2311" spans="19:20" x14ac:dyDescent="0.2">
      <c r="S2311" s="15"/>
      <c r="T2311" s="15"/>
    </row>
    <row r="2312" spans="19:20" x14ac:dyDescent="0.2">
      <c r="S2312" s="15"/>
      <c r="T2312" s="15"/>
    </row>
    <row r="2313" spans="19:20" x14ac:dyDescent="0.2">
      <c r="S2313" s="15"/>
      <c r="T2313" s="15"/>
    </row>
    <row r="2314" spans="19:20" x14ac:dyDescent="0.2">
      <c r="S2314" s="15"/>
      <c r="T2314" s="15"/>
    </row>
    <row r="2315" spans="19:20" x14ac:dyDescent="0.2">
      <c r="S2315" s="15"/>
      <c r="T2315" s="15"/>
    </row>
    <row r="2316" spans="19:20" x14ac:dyDescent="0.2">
      <c r="S2316" s="15"/>
      <c r="T2316" s="15"/>
    </row>
    <row r="2317" spans="19:20" x14ac:dyDescent="0.2">
      <c r="S2317" s="15"/>
      <c r="T2317" s="15"/>
    </row>
    <row r="2318" spans="19:20" x14ac:dyDescent="0.2">
      <c r="S2318" s="15"/>
      <c r="T2318" s="15"/>
    </row>
    <row r="2319" spans="19:20" x14ac:dyDescent="0.2">
      <c r="S2319" s="15"/>
      <c r="T2319" s="15"/>
    </row>
    <row r="2320" spans="19:20" x14ac:dyDescent="0.2">
      <c r="S2320" s="15"/>
      <c r="T2320" s="15"/>
    </row>
    <row r="2321" spans="19:20" x14ac:dyDescent="0.2">
      <c r="S2321" s="15"/>
      <c r="T2321" s="15"/>
    </row>
    <row r="2322" spans="19:20" x14ac:dyDescent="0.2">
      <c r="S2322" s="15"/>
      <c r="T2322" s="15"/>
    </row>
    <row r="2323" spans="19:20" x14ac:dyDescent="0.2">
      <c r="S2323" s="15"/>
      <c r="T2323" s="15"/>
    </row>
    <row r="2324" spans="19:20" x14ac:dyDescent="0.2">
      <c r="S2324" s="15"/>
      <c r="T2324" s="15"/>
    </row>
    <row r="2325" spans="19:20" x14ac:dyDescent="0.2">
      <c r="S2325" s="15"/>
      <c r="T2325" s="15"/>
    </row>
    <row r="2326" spans="19:20" x14ac:dyDescent="0.2">
      <c r="S2326" s="15"/>
      <c r="T2326" s="15"/>
    </row>
    <row r="2327" spans="19:20" x14ac:dyDescent="0.2">
      <c r="S2327" s="15"/>
      <c r="T2327" s="15"/>
    </row>
    <row r="2328" spans="19:20" x14ac:dyDescent="0.2">
      <c r="S2328" s="15"/>
      <c r="T2328" s="15"/>
    </row>
    <row r="2329" spans="19:20" x14ac:dyDescent="0.2">
      <c r="S2329" s="15"/>
      <c r="T2329" s="15"/>
    </row>
    <row r="2330" spans="19:20" x14ac:dyDescent="0.2">
      <c r="S2330" s="15"/>
      <c r="T2330" s="15"/>
    </row>
    <row r="2331" spans="19:20" x14ac:dyDescent="0.2">
      <c r="S2331" s="15"/>
      <c r="T2331" s="15"/>
    </row>
    <row r="2332" spans="19:20" x14ac:dyDescent="0.2">
      <c r="S2332" s="15"/>
      <c r="T2332" s="15"/>
    </row>
    <row r="2333" spans="19:20" x14ac:dyDescent="0.2">
      <c r="S2333" s="15"/>
      <c r="T2333" s="15"/>
    </row>
    <row r="2334" spans="19:20" x14ac:dyDescent="0.2">
      <c r="S2334" s="15"/>
      <c r="T2334" s="15"/>
    </row>
    <row r="2335" spans="19:20" x14ac:dyDescent="0.2">
      <c r="S2335" s="15"/>
      <c r="T2335" s="15"/>
    </row>
    <row r="2336" spans="19:20" x14ac:dyDescent="0.2">
      <c r="S2336" s="15"/>
      <c r="T2336" s="15"/>
    </row>
    <row r="2337" spans="19:20" x14ac:dyDescent="0.2">
      <c r="S2337" s="15"/>
      <c r="T2337" s="15"/>
    </row>
    <row r="2338" spans="19:20" x14ac:dyDescent="0.2">
      <c r="S2338" s="15"/>
      <c r="T2338" s="15"/>
    </row>
    <row r="2339" spans="19:20" x14ac:dyDescent="0.2">
      <c r="S2339" s="15"/>
      <c r="T2339" s="15"/>
    </row>
    <row r="2340" spans="19:20" x14ac:dyDescent="0.2">
      <c r="S2340" s="15"/>
      <c r="T2340" s="15"/>
    </row>
    <row r="2341" spans="19:20" x14ac:dyDescent="0.2">
      <c r="S2341" s="15"/>
      <c r="T2341" s="15"/>
    </row>
    <row r="2342" spans="19:20" x14ac:dyDescent="0.2">
      <c r="S2342" s="15"/>
      <c r="T2342" s="15"/>
    </row>
    <row r="2343" spans="19:20" x14ac:dyDescent="0.2">
      <c r="S2343" s="15"/>
      <c r="T2343" s="15"/>
    </row>
    <row r="2344" spans="19:20" x14ac:dyDescent="0.2">
      <c r="S2344" s="15"/>
      <c r="T2344" s="15"/>
    </row>
    <row r="2345" spans="19:20" x14ac:dyDescent="0.2">
      <c r="S2345" s="15"/>
      <c r="T2345" s="15"/>
    </row>
    <row r="2346" spans="19:20" x14ac:dyDescent="0.2">
      <c r="S2346" s="15"/>
      <c r="T2346" s="15"/>
    </row>
    <row r="2347" spans="19:20" x14ac:dyDescent="0.2">
      <c r="S2347" s="15"/>
      <c r="T2347" s="15"/>
    </row>
    <row r="2348" spans="19:20" x14ac:dyDescent="0.2">
      <c r="S2348" s="15"/>
      <c r="T2348" s="15"/>
    </row>
    <row r="2349" spans="19:20" x14ac:dyDescent="0.2">
      <c r="S2349" s="15"/>
      <c r="T2349" s="15"/>
    </row>
    <row r="2350" spans="19:20" x14ac:dyDescent="0.2">
      <c r="S2350" s="15"/>
      <c r="T2350" s="15"/>
    </row>
    <row r="2351" spans="19:20" x14ac:dyDescent="0.2">
      <c r="S2351" s="15"/>
      <c r="T2351" s="15"/>
    </row>
    <row r="2352" spans="19:20" x14ac:dyDescent="0.2">
      <c r="S2352" s="15"/>
      <c r="T2352" s="15"/>
    </row>
    <row r="2353" spans="19:20" x14ac:dyDescent="0.2">
      <c r="S2353" s="15"/>
      <c r="T2353" s="15"/>
    </row>
    <row r="2354" spans="19:20" x14ac:dyDescent="0.2">
      <c r="S2354" s="15"/>
      <c r="T2354" s="15"/>
    </row>
    <row r="2355" spans="19:20" x14ac:dyDescent="0.2">
      <c r="S2355" s="15"/>
      <c r="T2355" s="15"/>
    </row>
    <row r="2356" spans="19:20" x14ac:dyDescent="0.2">
      <c r="S2356" s="15"/>
      <c r="T2356" s="15"/>
    </row>
    <row r="2357" spans="19:20" x14ac:dyDescent="0.2">
      <c r="S2357" s="15"/>
      <c r="T2357" s="15"/>
    </row>
    <row r="2358" spans="19:20" x14ac:dyDescent="0.2">
      <c r="S2358" s="15"/>
      <c r="T2358" s="15"/>
    </row>
    <row r="2359" spans="19:20" x14ac:dyDescent="0.2">
      <c r="S2359" s="15"/>
      <c r="T2359" s="15"/>
    </row>
    <row r="2360" spans="19:20" x14ac:dyDescent="0.2">
      <c r="S2360" s="15"/>
      <c r="T2360" s="15"/>
    </row>
    <row r="2361" spans="19:20" x14ac:dyDescent="0.2">
      <c r="S2361" s="15"/>
      <c r="T2361" s="15"/>
    </row>
    <row r="2362" spans="19:20" x14ac:dyDescent="0.2">
      <c r="S2362" s="15"/>
      <c r="T2362" s="15"/>
    </row>
    <row r="2363" spans="19:20" x14ac:dyDescent="0.2">
      <c r="S2363" s="15"/>
      <c r="T2363" s="15"/>
    </row>
    <row r="2364" spans="19:20" x14ac:dyDescent="0.2">
      <c r="S2364" s="15"/>
      <c r="T2364" s="15"/>
    </row>
    <row r="2365" spans="19:20" x14ac:dyDescent="0.2">
      <c r="S2365" s="15"/>
      <c r="T2365" s="15"/>
    </row>
    <row r="2366" spans="19:20" x14ac:dyDescent="0.2">
      <c r="S2366" s="15"/>
      <c r="T2366" s="15"/>
    </row>
    <row r="2367" spans="19:20" x14ac:dyDescent="0.2">
      <c r="S2367" s="15"/>
      <c r="T2367" s="15"/>
    </row>
    <row r="2368" spans="19:20" x14ac:dyDescent="0.2">
      <c r="S2368" s="15"/>
      <c r="T2368" s="15"/>
    </row>
    <row r="2369" spans="19:20" x14ac:dyDescent="0.2">
      <c r="S2369" s="15"/>
      <c r="T2369" s="15"/>
    </row>
    <row r="2370" spans="19:20" x14ac:dyDescent="0.2">
      <c r="S2370" s="15"/>
      <c r="T2370" s="15"/>
    </row>
    <row r="2371" spans="19:20" x14ac:dyDescent="0.2">
      <c r="S2371" s="15"/>
      <c r="T2371" s="15"/>
    </row>
    <row r="2372" spans="19:20" x14ac:dyDescent="0.2">
      <c r="S2372" s="15"/>
      <c r="T2372" s="15"/>
    </row>
    <row r="2373" spans="19:20" x14ac:dyDescent="0.2">
      <c r="S2373" s="15"/>
      <c r="T2373" s="15"/>
    </row>
    <row r="2374" spans="19:20" x14ac:dyDescent="0.2">
      <c r="S2374" s="15"/>
      <c r="T2374" s="15"/>
    </row>
    <row r="2375" spans="19:20" x14ac:dyDescent="0.2">
      <c r="S2375" s="15"/>
      <c r="T2375" s="15"/>
    </row>
    <row r="2376" spans="19:20" x14ac:dyDescent="0.2">
      <c r="S2376" s="15"/>
      <c r="T2376" s="15"/>
    </row>
    <row r="2377" spans="19:20" x14ac:dyDescent="0.2">
      <c r="S2377" s="15"/>
      <c r="T2377" s="15"/>
    </row>
    <row r="2378" spans="19:20" x14ac:dyDescent="0.2">
      <c r="S2378" s="15"/>
      <c r="T2378" s="15"/>
    </row>
    <row r="2379" spans="19:20" x14ac:dyDescent="0.2">
      <c r="S2379" s="15"/>
      <c r="T2379" s="15"/>
    </row>
    <row r="2380" spans="19:20" x14ac:dyDescent="0.2">
      <c r="S2380" s="15"/>
      <c r="T2380" s="15"/>
    </row>
    <row r="2381" spans="19:20" x14ac:dyDescent="0.2">
      <c r="S2381" s="15"/>
      <c r="T2381" s="15"/>
    </row>
    <row r="2382" spans="19:20" x14ac:dyDescent="0.2">
      <c r="S2382" s="15"/>
      <c r="T2382" s="15"/>
    </row>
    <row r="2383" spans="19:20" x14ac:dyDescent="0.2">
      <c r="S2383" s="15"/>
      <c r="T2383" s="15"/>
    </row>
    <row r="2384" spans="19:20" x14ac:dyDescent="0.2">
      <c r="S2384" s="15"/>
      <c r="T2384" s="15"/>
    </row>
    <row r="2385" spans="19:20" x14ac:dyDescent="0.2">
      <c r="S2385" s="15"/>
      <c r="T2385" s="15"/>
    </row>
    <row r="2386" spans="19:20" x14ac:dyDescent="0.2">
      <c r="S2386" s="15"/>
      <c r="T2386" s="15"/>
    </row>
    <row r="2387" spans="19:20" x14ac:dyDescent="0.2">
      <c r="S2387" s="15"/>
      <c r="T2387" s="15"/>
    </row>
    <row r="2388" spans="19:20" x14ac:dyDescent="0.2">
      <c r="S2388" s="15"/>
      <c r="T2388" s="15"/>
    </row>
    <row r="2389" spans="19:20" x14ac:dyDescent="0.2">
      <c r="S2389" s="15"/>
      <c r="T2389" s="15"/>
    </row>
    <row r="2390" spans="19:20" x14ac:dyDescent="0.2">
      <c r="S2390" s="15"/>
      <c r="T2390" s="15"/>
    </row>
    <row r="2391" spans="19:20" x14ac:dyDescent="0.2">
      <c r="S2391" s="15"/>
      <c r="T2391" s="15"/>
    </row>
    <row r="2392" spans="19:20" x14ac:dyDescent="0.2">
      <c r="S2392" s="15"/>
      <c r="T2392" s="15"/>
    </row>
    <row r="2393" spans="19:20" x14ac:dyDescent="0.2">
      <c r="S2393" s="15"/>
      <c r="T2393" s="15"/>
    </row>
    <row r="2394" spans="19:20" x14ac:dyDescent="0.2">
      <c r="S2394" s="15"/>
      <c r="T2394" s="15"/>
    </row>
    <row r="2395" spans="19:20" x14ac:dyDescent="0.2">
      <c r="S2395" s="15"/>
      <c r="T2395" s="15"/>
    </row>
    <row r="2396" spans="19:20" x14ac:dyDescent="0.2">
      <c r="S2396" s="15"/>
      <c r="T2396" s="15"/>
    </row>
    <row r="2397" spans="19:20" x14ac:dyDescent="0.2">
      <c r="S2397" s="15"/>
      <c r="T2397" s="15"/>
    </row>
    <row r="2398" spans="19:20" x14ac:dyDescent="0.2">
      <c r="S2398" s="15"/>
      <c r="T2398" s="15"/>
    </row>
    <row r="2399" spans="19:20" x14ac:dyDescent="0.2">
      <c r="S2399" s="15"/>
      <c r="T2399" s="15"/>
    </row>
    <row r="2400" spans="19:20" x14ac:dyDescent="0.2">
      <c r="S2400" s="15"/>
      <c r="T2400" s="15"/>
    </row>
    <row r="2401" spans="19:20" x14ac:dyDescent="0.2">
      <c r="S2401" s="15"/>
      <c r="T2401" s="15"/>
    </row>
    <row r="2402" spans="19:20" x14ac:dyDescent="0.2">
      <c r="S2402" s="15"/>
      <c r="T2402" s="15"/>
    </row>
    <row r="2403" spans="19:20" x14ac:dyDescent="0.2">
      <c r="S2403" s="15"/>
      <c r="T2403" s="15"/>
    </row>
    <row r="2404" spans="19:20" x14ac:dyDescent="0.2">
      <c r="S2404" s="15"/>
      <c r="T2404" s="15"/>
    </row>
    <row r="2405" spans="19:20" x14ac:dyDescent="0.2">
      <c r="S2405" s="15"/>
      <c r="T2405" s="15"/>
    </row>
    <row r="2406" spans="19:20" x14ac:dyDescent="0.2">
      <c r="S2406" s="15"/>
      <c r="T2406" s="15"/>
    </row>
    <row r="2407" spans="19:20" x14ac:dyDescent="0.2">
      <c r="S2407" s="15"/>
      <c r="T2407" s="15"/>
    </row>
    <row r="2408" spans="19:20" x14ac:dyDescent="0.2">
      <c r="S2408" s="15"/>
      <c r="T2408" s="15"/>
    </row>
    <row r="2409" spans="19:20" x14ac:dyDescent="0.2">
      <c r="S2409" s="15"/>
      <c r="T2409" s="15"/>
    </row>
    <row r="2410" spans="19:20" x14ac:dyDescent="0.2">
      <c r="S2410" s="15"/>
      <c r="T2410" s="15"/>
    </row>
    <row r="2411" spans="19:20" x14ac:dyDescent="0.2">
      <c r="S2411" s="15"/>
      <c r="T2411" s="15"/>
    </row>
    <row r="2412" spans="19:20" x14ac:dyDescent="0.2">
      <c r="S2412" s="15"/>
      <c r="T2412" s="15"/>
    </row>
    <row r="2413" spans="19:20" x14ac:dyDescent="0.2">
      <c r="S2413" s="15"/>
      <c r="T2413" s="15"/>
    </row>
    <row r="2414" spans="19:20" x14ac:dyDescent="0.2">
      <c r="S2414" s="15"/>
      <c r="T2414" s="15"/>
    </row>
    <row r="2415" spans="19:20" x14ac:dyDescent="0.2">
      <c r="S2415" s="15"/>
      <c r="T2415" s="15"/>
    </row>
    <row r="2416" spans="19:20" x14ac:dyDescent="0.2">
      <c r="S2416" s="15"/>
      <c r="T2416" s="15"/>
    </row>
    <row r="2417" spans="19:20" x14ac:dyDescent="0.2">
      <c r="S2417" s="15"/>
      <c r="T2417" s="15"/>
    </row>
    <row r="2418" spans="19:20" x14ac:dyDescent="0.2">
      <c r="S2418" s="15"/>
      <c r="T2418" s="15"/>
    </row>
    <row r="2419" spans="19:20" x14ac:dyDescent="0.2">
      <c r="S2419" s="15"/>
      <c r="T2419" s="15"/>
    </row>
    <row r="2420" spans="19:20" x14ac:dyDescent="0.2">
      <c r="S2420" s="15"/>
      <c r="T2420" s="15"/>
    </row>
    <row r="2421" spans="19:20" x14ac:dyDescent="0.2">
      <c r="S2421" s="15"/>
      <c r="T2421" s="15"/>
    </row>
    <row r="2422" spans="19:20" x14ac:dyDescent="0.2">
      <c r="S2422" s="15"/>
      <c r="T2422" s="15"/>
    </row>
    <row r="2423" spans="19:20" x14ac:dyDescent="0.2">
      <c r="S2423" s="15"/>
      <c r="T2423" s="15"/>
    </row>
    <row r="2424" spans="19:20" x14ac:dyDescent="0.2">
      <c r="S2424" s="15"/>
      <c r="T2424" s="15"/>
    </row>
    <row r="2425" spans="19:20" x14ac:dyDescent="0.2">
      <c r="S2425" s="15"/>
      <c r="T2425" s="15"/>
    </row>
    <row r="2426" spans="19:20" x14ac:dyDescent="0.2">
      <c r="S2426" s="15"/>
      <c r="T2426" s="15"/>
    </row>
    <row r="2427" spans="19:20" x14ac:dyDescent="0.2">
      <c r="S2427" s="15"/>
      <c r="T2427" s="15"/>
    </row>
    <row r="2428" spans="19:20" x14ac:dyDescent="0.2">
      <c r="S2428" s="15"/>
      <c r="T2428" s="15"/>
    </row>
    <row r="2429" spans="19:20" x14ac:dyDescent="0.2">
      <c r="S2429" s="15"/>
      <c r="T2429" s="15"/>
    </row>
    <row r="2430" spans="19:20" x14ac:dyDescent="0.2">
      <c r="S2430" s="15"/>
      <c r="T2430" s="15"/>
    </row>
    <row r="2431" spans="19:20" x14ac:dyDescent="0.2">
      <c r="S2431" s="15"/>
      <c r="T2431" s="15"/>
    </row>
    <row r="2432" spans="19:20" x14ac:dyDescent="0.2">
      <c r="S2432" s="15"/>
      <c r="T2432" s="15"/>
    </row>
    <row r="2433" spans="19:20" x14ac:dyDescent="0.2">
      <c r="S2433" s="15"/>
      <c r="T2433" s="15"/>
    </row>
    <row r="2434" spans="19:20" x14ac:dyDescent="0.2">
      <c r="S2434" s="15"/>
      <c r="T2434" s="15"/>
    </row>
    <row r="2435" spans="19:20" x14ac:dyDescent="0.2">
      <c r="S2435" s="15"/>
      <c r="T2435" s="15"/>
    </row>
    <row r="2436" spans="19:20" x14ac:dyDescent="0.2">
      <c r="S2436" s="15"/>
      <c r="T2436" s="15"/>
    </row>
    <row r="2437" spans="19:20" x14ac:dyDescent="0.2">
      <c r="S2437" s="15"/>
      <c r="T2437" s="15"/>
    </row>
    <row r="2438" spans="19:20" x14ac:dyDescent="0.2">
      <c r="S2438" s="15"/>
      <c r="T2438" s="15"/>
    </row>
    <row r="2439" spans="19:20" x14ac:dyDescent="0.2">
      <c r="S2439" s="15"/>
      <c r="T2439" s="15"/>
    </row>
    <row r="2440" spans="19:20" x14ac:dyDescent="0.2">
      <c r="S2440" s="15"/>
      <c r="T2440" s="15"/>
    </row>
    <row r="2441" spans="19:20" x14ac:dyDescent="0.2">
      <c r="S2441" s="15"/>
      <c r="T2441" s="15"/>
    </row>
    <row r="2442" spans="19:20" x14ac:dyDescent="0.2">
      <c r="S2442" s="15"/>
      <c r="T2442" s="15"/>
    </row>
    <row r="2443" spans="19:20" x14ac:dyDescent="0.2">
      <c r="S2443" s="15"/>
      <c r="T2443" s="15"/>
    </row>
    <row r="2444" spans="19:20" x14ac:dyDescent="0.2">
      <c r="S2444" s="15"/>
      <c r="T2444" s="15"/>
    </row>
    <row r="2445" spans="19:20" x14ac:dyDescent="0.2">
      <c r="S2445" s="15"/>
      <c r="T2445" s="15"/>
    </row>
    <row r="2446" spans="19:20" x14ac:dyDescent="0.2">
      <c r="S2446" s="15"/>
      <c r="T2446" s="15"/>
    </row>
    <row r="2447" spans="19:20" x14ac:dyDescent="0.2">
      <c r="S2447" s="15"/>
      <c r="T2447" s="15"/>
    </row>
    <row r="2448" spans="19:20" x14ac:dyDescent="0.2">
      <c r="S2448" s="15"/>
      <c r="T2448" s="15"/>
    </row>
    <row r="2449" spans="19:20" x14ac:dyDescent="0.2">
      <c r="S2449" s="15"/>
      <c r="T2449" s="15"/>
    </row>
    <row r="2450" spans="19:20" x14ac:dyDescent="0.2">
      <c r="S2450" s="15"/>
      <c r="T2450" s="15"/>
    </row>
    <row r="2451" spans="19:20" x14ac:dyDescent="0.2">
      <c r="S2451" s="15"/>
      <c r="T2451" s="15"/>
    </row>
    <row r="2452" spans="19:20" x14ac:dyDescent="0.2">
      <c r="S2452" s="15"/>
      <c r="T2452" s="15"/>
    </row>
    <row r="2453" spans="19:20" x14ac:dyDescent="0.2">
      <c r="S2453" s="15"/>
      <c r="T2453" s="15"/>
    </row>
    <row r="2454" spans="19:20" x14ac:dyDescent="0.2">
      <c r="S2454" s="15"/>
      <c r="T2454" s="15"/>
    </row>
    <row r="2455" spans="19:20" x14ac:dyDescent="0.2">
      <c r="S2455" s="15"/>
      <c r="T2455" s="15"/>
    </row>
    <row r="2456" spans="19:20" x14ac:dyDescent="0.2">
      <c r="S2456" s="15"/>
      <c r="T2456" s="15"/>
    </row>
    <row r="2457" spans="19:20" x14ac:dyDescent="0.2">
      <c r="S2457" s="15"/>
      <c r="T2457" s="15"/>
    </row>
    <row r="2458" spans="19:20" x14ac:dyDescent="0.2">
      <c r="S2458" s="15"/>
      <c r="T2458" s="15"/>
    </row>
    <row r="2459" spans="19:20" x14ac:dyDescent="0.2">
      <c r="S2459" s="15"/>
      <c r="T2459" s="15"/>
    </row>
    <row r="2460" spans="19:20" x14ac:dyDescent="0.2">
      <c r="S2460" s="15"/>
      <c r="T2460" s="15"/>
    </row>
    <row r="2461" spans="19:20" x14ac:dyDescent="0.2">
      <c r="S2461" s="15"/>
      <c r="T2461" s="15"/>
    </row>
    <row r="2462" spans="19:20" x14ac:dyDescent="0.2">
      <c r="S2462" s="15"/>
      <c r="T2462" s="15"/>
    </row>
    <row r="2463" spans="19:20" x14ac:dyDescent="0.2">
      <c r="S2463" s="15"/>
      <c r="T2463" s="15"/>
    </row>
    <row r="2464" spans="19:20" x14ac:dyDescent="0.2">
      <c r="S2464" s="15"/>
      <c r="T2464" s="15"/>
    </row>
    <row r="2465" spans="19:20" x14ac:dyDescent="0.2">
      <c r="S2465" s="15"/>
      <c r="T2465" s="15"/>
    </row>
    <row r="2466" spans="19:20" x14ac:dyDescent="0.2">
      <c r="S2466" s="15"/>
      <c r="T2466" s="15"/>
    </row>
    <row r="2467" spans="19:20" x14ac:dyDescent="0.2">
      <c r="S2467" s="15"/>
      <c r="T2467" s="15"/>
    </row>
    <row r="2468" spans="19:20" x14ac:dyDescent="0.2">
      <c r="S2468" s="15"/>
      <c r="T2468" s="15"/>
    </row>
    <row r="2469" spans="19:20" x14ac:dyDescent="0.2">
      <c r="S2469" s="15"/>
      <c r="T2469" s="15"/>
    </row>
    <row r="2470" spans="19:20" x14ac:dyDescent="0.2">
      <c r="S2470" s="15"/>
      <c r="T2470" s="15"/>
    </row>
    <row r="2471" spans="19:20" x14ac:dyDescent="0.2">
      <c r="S2471" s="15"/>
      <c r="T2471" s="15"/>
    </row>
    <row r="2472" spans="19:20" x14ac:dyDescent="0.2">
      <c r="S2472" s="15"/>
      <c r="T2472" s="15"/>
    </row>
    <row r="2473" spans="19:20" x14ac:dyDescent="0.2">
      <c r="S2473" s="15"/>
      <c r="T2473" s="15"/>
    </row>
    <row r="2474" spans="19:20" x14ac:dyDescent="0.2">
      <c r="S2474" s="15"/>
      <c r="T2474" s="15"/>
    </row>
    <row r="2475" spans="19:20" x14ac:dyDescent="0.2">
      <c r="S2475" s="15"/>
      <c r="T2475" s="15"/>
    </row>
    <row r="2476" spans="19:20" x14ac:dyDescent="0.2">
      <c r="S2476" s="15"/>
      <c r="T2476" s="15"/>
    </row>
    <row r="2477" spans="19:20" x14ac:dyDescent="0.2">
      <c r="S2477" s="15"/>
      <c r="T2477" s="15"/>
    </row>
    <row r="2478" spans="19:20" x14ac:dyDescent="0.2">
      <c r="S2478" s="15"/>
      <c r="T2478" s="15"/>
    </row>
    <row r="2479" spans="19:20" x14ac:dyDescent="0.2">
      <c r="S2479" s="15"/>
      <c r="T2479" s="15"/>
    </row>
    <row r="2480" spans="19:20" x14ac:dyDescent="0.2">
      <c r="S2480" s="15"/>
      <c r="T2480" s="15"/>
    </row>
    <row r="2481" spans="19:20" x14ac:dyDescent="0.2">
      <c r="S2481" s="15"/>
      <c r="T2481" s="15"/>
    </row>
    <row r="2482" spans="19:20" x14ac:dyDescent="0.2">
      <c r="S2482" s="15"/>
      <c r="T2482" s="15"/>
    </row>
    <row r="2483" spans="19:20" x14ac:dyDescent="0.2">
      <c r="S2483" s="15"/>
      <c r="T2483" s="15"/>
    </row>
    <row r="2484" spans="19:20" x14ac:dyDescent="0.2">
      <c r="S2484" s="15"/>
      <c r="T2484" s="15"/>
    </row>
    <row r="2485" spans="19:20" x14ac:dyDescent="0.2">
      <c r="S2485" s="15"/>
      <c r="T2485" s="15"/>
    </row>
    <row r="2486" spans="19:20" x14ac:dyDescent="0.2">
      <c r="S2486" s="15"/>
      <c r="T2486" s="15"/>
    </row>
    <row r="2487" spans="19:20" x14ac:dyDescent="0.2">
      <c r="S2487" s="15"/>
      <c r="T2487" s="15"/>
    </row>
    <row r="2488" spans="19:20" x14ac:dyDescent="0.2">
      <c r="S2488" s="15"/>
      <c r="T2488" s="15"/>
    </row>
    <row r="2489" spans="19:20" x14ac:dyDescent="0.2">
      <c r="S2489" s="15"/>
      <c r="T2489" s="15"/>
    </row>
    <row r="2490" spans="19:20" x14ac:dyDescent="0.2">
      <c r="S2490" s="15"/>
      <c r="T2490" s="15"/>
    </row>
    <row r="2491" spans="19:20" x14ac:dyDescent="0.2">
      <c r="S2491" s="15"/>
      <c r="T2491" s="15"/>
    </row>
    <row r="2492" spans="19:20" x14ac:dyDescent="0.2">
      <c r="S2492" s="15"/>
      <c r="T2492" s="15"/>
    </row>
    <row r="2493" spans="19:20" x14ac:dyDescent="0.2">
      <c r="S2493" s="15"/>
      <c r="T2493" s="15"/>
    </row>
    <row r="2494" spans="19:20" x14ac:dyDescent="0.2">
      <c r="S2494" s="15"/>
      <c r="T2494" s="15"/>
    </row>
    <row r="2495" spans="19:20" x14ac:dyDescent="0.2">
      <c r="S2495" s="15"/>
      <c r="T2495" s="15"/>
    </row>
    <row r="2496" spans="19:20" x14ac:dyDescent="0.2">
      <c r="S2496" s="15"/>
      <c r="T2496" s="15"/>
    </row>
    <row r="2497" spans="19:20" x14ac:dyDescent="0.2">
      <c r="S2497" s="15"/>
      <c r="T2497" s="15"/>
    </row>
    <row r="2498" spans="19:20" x14ac:dyDescent="0.2">
      <c r="S2498" s="15"/>
      <c r="T2498" s="15"/>
    </row>
    <row r="2499" spans="19:20" x14ac:dyDescent="0.2">
      <c r="S2499" s="15"/>
      <c r="T2499" s="15"/>
    </row>
    <row r="2500" spans="19:20" x14ac:dyDescent="0.2">
      <c r="S2500" s="15"/>
      <c r="T2500" s="15"/>
    </row>
    <row r="2501" spans="19:20" x14ac:dyDescent="0.2">
      <c r="S2501" s="15"/>
      <c r="T2501" s="15"/>
    </row>
    <row r="2502" spans="19:20" x14ac:dyDescent="0.2">
      <c r="S2502" s="15"/>
      <c r="T2502" s="15"/>
    </row>
    <row r="2503" spans="19:20" x14ac:dyDescent="0.2">
      <c r="S2503" s="15"/>
      <c r="T2503" s="15"/>
    </row>
    <row r="2504" spans="19:20" x14ac:dyDescent="0.2">
      <c r="S2504" s="15"/>
      <c r="T2504" s="15"/>
    </row>
    <row r="2505" spans="19:20" x14ac:dyDescent="0.2">
      <c r="S2505" s="15"/>
      <c r="T2505" s="15"/>
    </row>
    <row r="2506" spans="19:20" x14ac:dyDescent="0.2">
      <c r="S2506" s="15"/>
      <c r="T2506" s="15"/>
    </row>
    <row r="2507" spans="19:20" x14ac:dyDescent="0.2">
      <c r="S2507" s="15"/>
      <c r="T2507" s="15"/>
    </row>
    <row r="2508" spans="19:20" x14ac:dyDescent="0.2">
      <c r="S2508" s="15"/>
      <c r="T2508" s="15"/>
    </row>
    <row r="2509" spans="19:20" x14ac:dyDescent="0.2">
      <c r="S2509" s="15"/>
      <c r="T2509" s="15"/>
    </row>
    <row r="2510" spans="19:20" x14ac:dyDescent="0.2">
      <c r="S2510" s="15"/>
      <c r="T2510" s="15"/>
    </row>
    <row r="2511" spans="19:20" x14ac:dyDescent="0.2">
      <c r="S2511" s="15"/>
      <c r="T2511" s="15"/>
    </row>
    <row r="2512" spans="19:20" x14ac:dyDescent="0.2">
      <c r="S2512" s="15"/>
      <c r="T2512" s="15"/>
    </row>
    <row r="2513" spans="19:20" x14ac:dyDescent="0.2">
      <c r="S2513" s="15"/>
      <c r="T2513" s="15"/>
    </row>
    <row r="2514" spans="19:20" x14ac:dyDescent="0.2">
      <c r="S2514" s="15"/>
      <c r="T2514" s="15"/>
    </row>
    <row r="2515" spans="19:20" x14ac:dyDescent="0.2">
      <c r="S2515" s="15"/>
      <c r="T2515" s="15"/>
    </row>
    <row r="2516" spans="19:20" x14ac:dyDescent="0.2">
      <c r="S2516" s="15"/>
      <c r="T2516" s="15"/>
    </row>
    <row r="2517" spans="19:20" x14ac:dyDescent="0.2">
      <c r="S2517" s="15"/>
      <c r="T2517" s="15"/>
    </row>
    <row r="2518" spans="19:20" x14ac:dyDescent="0.2">
      <c r="S2518" s="15"/>
      <c r="T2518" s="15"/>
    </row>
    <row r="2519" spans="19:20" x14ac:dyDescent="0.2">
      <c r="S2519" s="15"/>
      <c r="T2519" s="15"/>
    </row>
    <row r="2520" spans="19:20" x14ac:dyDescent="0.2">
      <c r="S2520" s="15"/>
      <c r="T2520" s="15"/>
    </row>
    <row r="2521" spans="19:20" x14ac:dyDescent="0.2">
      <c r="S2521" s="15"/>
      <c r="T2521" s="15"/>
    </row>
    <row r="2522" spans="19:20" x14ac:dyDescent="0.2">
      <c r="S2522" s="15"/>
      <c r="T2522" s="15"/>
    </row>
    <row r="2523" spans="19:20" x14ac:dyDescent="0.2">
      <c r="S2523" s="15"/>
      <c r="T2523" s="15"/>
    </row>
    <row r="2524" spans="19:20" x14ac:dyDescent="0.2">
      <c r="S2524" s="15"/>
      <c r="T2524" s="15"/>
    </row>
    <row r="2525" spans="19:20" x14ac:dyDescent="0.2">
      <c r="S2525" s="15"/>
      <c r="T2525" s="15"/>
    </row>
    <row r="2526" spans="19:20" x14ac:dyDescent="0.2">
      <c r="S2526" s="15"/>
      <c r="T2526" s="15"/>
    </row>
    <row r="2527" spans="19:20" x14ac:dyDescent="0.2">
      <c r="S2527" s="15"/>
      <c r="T2527" s="15"/>
    </row>
    <row r="2528" spans="19:20" x14ac:dyDescent="0.2">
      <c r="S2528" s="15"/>
      <c r="T2528" s="15"/>
    </row>
    <row r="2529" spans="19:20" x14ac:dyDescent="0.2">
      <c r="S2529" s="15"/>
      <c r="T2529" s="15"/>
    </row>
    <row r="2530" spans="19:20" x14ac:dyDescent="0.2">
      <c r="S2530" s="15"/>
      <c r="T2530" s="15"/>
    </row>
    <row r="2531" spans="19:20" x14ac:dyDescent="0.2">
      <c r="S2531" s="15"/>
      <c r="T2531" s="15"/>
    </row>
    <row r="2532" spans="19:20" x14ac:dyDescent="0.2">
      <c r="S2532" s="15"/>
      <c r="T2532" s="15"/>
    </row>
    <row r="2533" spans="19:20" x14ac:dyDescent="0.2">
      <c r="S2533" s="15"/>
      <c r="T2533" s="15"/>
    </row>
    <row r="2534" spans="19:20" x14ac:dyDescent="0.2">
      <c r="S2534" s="15"/>
      <c r="T2534" s="15"/>
    </row>
    <row r="2535" spans="19:20" x14ac:dyDescent="0.2">
      <c r="S2535" s="15"/>
      <c r="T2535" s="15"/>
    </row>
    <row r="2536" spans="19:20" x14ac:dyDescent="0.2">
      <c r="S2536" s="15"/>
      <c r="T2536" s="15"/>
    </row>
    <row r="2537" spans="19:20" x14ac:dyDescent="0.2">
      <c r="S2537" s="15"/>
      <c r="T2537" s="15"/>
    </row>
    <row r="2538" spans="19:20" x14ac:dyDescent="0.2">
      <c r="S2538" s="15"/>
      <c r="T2538" s="15"/>
    </row>
    <row r="2539" spans="19:20" x14ac:dyDescent="0.2">
      <c r="S2539" s="15"/>
      <c r="T2539" s="15"/>
    </row>
    <row r="2540" spans="19:20" x14ac:dyDescent="0.2">
      <c r="S2540" s="15"/>
      <c r="T2540" s="15"/>
    </row>
    <row r="2541" spans="19:20" x14ac:dyDescent="0.2">
      <c r="S2541" s="15"/>
      <c r="T2541" s="15"/>
    </row>
    <row r="2542" spans="19:20" x14ac:dyDescent="0.2">
      <c r="S2542" s="15"/>
      <c r="T2542" s="15"/>
    </row>
    <row r="2543" spans="19:20" x14ac:dyDescent="0.2">
      <c r="S2543" s="15"/>
      <c r="T2543" s="15"/>
    </row>
    <row r="2544" spans="19:20" x14ac:dyDescent="0.2">
      <c r="S2544" s="15"/>
      <c r="T2544" s="15"/>
    </row>
    <row r="2545" spans="19:20" x14ac:dyDescent="0.2">
      <c r="S2545" s="15"/>
      <c r="T2545" s="15"/>
    </row>
    <row r="2546" spans="19:20" x14ac:dyDescent="0.2">
      <c r="S2546" s="15"/>
      <c r="T2546" s="15"/>
    </row>
    <row r="2547" spans="19:20" x14ac:dyDescent="0.2">
      <c r="S2547" s="15"/>
      <c r="T2547" s="15"/>
    </row>
    <row r="2548" spans="19:20" x14ac:dyDescent="0.2">
      <c r="S2548" s="15"/>
      <c r="T2548" s="15"/>
    </row>
    <row r="2549" spans="19:20" x14ac:dyDescent="0.2">
      <c r="S2549" s="15"/>
      <c r="T2549" s="15"/>
    </row>
    <row r="2550" spans="19:20" x14ac:dyDescent="0.2">
      <c r="S2550" s="15"/>
      <c r="T2550" s="15"/>
    </row>
    <row r="2551" spans="19:20" x14ac:dyDescent="0.2">
      <c r="S2551" s="15"/>
      <c r="T2551" s="15"/>
    </row>
    <row r="2552" spans="19:20" x14ac:dyDescent="0.2">
      <c r="S2552" s="15"/>
      <c r="T2552" s="15"/>
    </row>
    <row r="2553" spans="19:20" x14ac:dyDescent="0.2">
      <c r="S2553" s="15"/>
      <c r="T2553" s="15"/>
    </row>
    <row r="2554" spans="19:20" x14ac:dyDescent="0.2">
      <c r="S2554" s="15"/>
      <c r="T2554" s="15"/>
    </row>
    <row r="2555" spans="19:20" x14ac:dyDescent="0.2">
      <c r="S2555" s="15"/>
      <c r="T2555" s="15"/>
    </row>
    <row r="2556" spans="19:20" x14ac:dyDescent="0.2">
      <c r="S2556" s="15"/>
      <c r="T2556" s="15"/>
    </row>
    <row r="2557" spans="19:20" x14ac:dyDescent="0.2">
      <c r="S2557" s="15"/>
      <c r="T2557" s="15"/>
    </row>
    <row r="2558" spans="19:20" x14ac:dyDescent="0.2">
      <c r="S2558" s="15"/>
      <c r="T2558" s="15"/>
    </row>
    <row r="2559" spans="19:20" x14ac:dyDescent="0.2">
      <c r="S2559" s="15"/>
      <c r="T2559" s="15"/>
    </row>
    <row r="2560" spans="19:20" x14ac:dyDescent="0.2">
      <c r="S2560" s="15"/>
      <c r="T2560" s="15"/>
    </row>
    <row r="2561" spans="19:20" x14ac:dyDescent="0.2">
      <c r="S2561" s="15"/>
      <c r="T2561" s="15"/>
    </row>
    <row r="2562" spans="19:20" x14ac:dyDescent="0.2">
      <c r="S2562" s="15"/>
      <c r="T2562" s="15"/>
    </row>
    <row r="2563" spans="19:20" x14ac:dyDescent="0.2">
      <c r="S2563" s="15"/>
      <c r="T2563" s="15"/>
    </row>
    <row r="2564" spans="19:20" x14ac:dyDescent="0.2">
      <c r="S2564" s="15"/>
      <c r="T2564" s="15"/>
    </row>
    <row r="2565" spans="19:20" x14ac:dyDescent="0.2">
      <c r="S2565" s="15"/>
      <c r="T2565" s="15"/>
    </row>
    <row r="2566" spans="19:20" x14ac:dyDescent="0.2">
      <c r="S2566" s="15"/>
      <c r="T2566" s="15"/>
    </row>
    <row r="2567" spans="19:20" x14ac:dyDescent="0.2">
      <c r="S2567" s="15"/>
      <c r="T2567" s="15"/>
    </row>
    <row r="2568" spans="19:20" x14ac:dyDescent="0.2">
      <c r="S2568" s="15"/>
      <c r="T2568" s="15"/>
    </row>
    <row r="2569" spans="19:20" x14ac:dyDescent="0.2">
      <c r="S2569" s="15"/>
      <c r="T2569" s="15"/>
    </row>
    <row r="2570" spans="19:20" x14ac:dyDescent="0.2">
      <c r="S2570" s="15"/>
      <c r="T2570" s="15"/>
    </row>
    <row r="2571" spans="19:20" x14ac:dyDescent="0.2">
      <c r="S2571" s="15"/>
      <c r="T2571" s="15"/>
    </row>
    <row r="2572" spans="19:20" x14ac:dyDescent="0.2">
      <c r="S2572" s="15"/>
      <c r="T2572" s="15"/>
    </row>
    <row r="2573" spans="19:20" x14ac:dyDescent="0.2">
      <c r="S2573" s="15"/>
      <c r="T2573" s="15"/>
    </row>
    <row r="2574" spans="19:20" x14ac:dyDescent="0.2">
      <c r="S2574" s="15"/>
      <c r="T2574" s="15"/>
    </row>
    <row r="2575" spans="19:20" x14ac:dyDescent="0.2">
      <c r="S2575" s="15"/>
      <c r="T2575" s="15"/>
    </row>
    <row r="2576" spans="19:20" x14ac:dyDescent="0.2">
      <c r="S2576" s="15"/>
      <c r="T2576" s="15"/>
    </row>
    <row r="2577" spans="19:20" x14ac:dyDescent="0.2">
      <c r="S2577" s="15"/>
      <c r="T2577" s="15"/>
    </row>
    <row r="2578" spans="19:20" x14ac:dyDescent="0.2">
      <c r="S2578" s="15"/>
      <c r="T2578" s="15"/>
    </row>
    <row r="2579" spans="19:20" x14ac:dyDescent="0.2">
      <c r="S2579" s="15"/>
      <c r="T2579" s="15"/>
    </row>
    <row r="2580" spans="19:20" x14ac:dyDescent="0.2">
      <c r="S2580" s="15"/>
      <c r="T2580" s="15"/>
    </row>
    <row r="2581" spans="19:20" x14ac:dyDescent="0.2">
      <c r="S2581" s="15"/>
      <c r="T2581" s="15"/>
    </row>
    <row r="2582" spans="19:20" x14ac:dyDescent="0.2">
      <c r="S2582" s="15"/>
      <c r="T2582" s="15"/>
    </row>
    <row r="2583" spans="19:20" x14ac:dyDescent="0.2">
      <c r="S2583" s="15"/>
      <c r="T2583" s="15"/>
    </row>
    <row r="2584" spans="19:20" x14ac:dyDescent="0.2">
      <c r="S2584" s="15"/>
      <c r="T2584" s="15"/>
    </row>
    <row r="2585" spans="19:20" x14ac:dyDescent="0.2">
      <c r="S2585" s="15"/>
      <c r="T2585" s="15"/>
    </row>
    <row r="2586" spans="19:20" x14ac:dyDescent="0.2">
      <c r="S2586" s="15"/>
      <c r="T2586" s="15"/>
    </row>
    <row r="2587" spans="19:20" x14ac:dyDescent="0.2">
      <c r="S2587" s="15"/>
      <c r="T2587" s="15"/>
    </row>
    <row r="2588" spans="19:20" x14ac:dyDescent="0.2">
      <c r="S2588" s="15"/>
      <c r="T2588" s="15"/>
    </row>
    <row r="2589" spans="19:20" x14ac:dyDescent="0.2">
      <c r="S2589" s="15"/>
      <c r="T2589" s="15"/>
    </row>
    <row r="2590" spans="19:20" x14ac:dyDescent="0.2">
      <c r="S2590" s="15"/>
      <c r="T2590" s="15"/>
    </row>
    <row r="2591" spans="19:20" x14ac:dyDescent="0.2">
      <c r="S2591" s="15"/>
      <c r="T2591" s="15"/>
    </row>
    <row r="2592" spans="19:20" x14ac:dyDescent="0.2">
      <c r="S2592" s="15"/>
      <c r="T2592" s="15"/>
    </row>
    <row r="2593" spans="19:20" x14ac:dyDescent="0.2">
      <c r="S2593" s="15"/>
      <c r="T2593" s="15"/>
    </row>
    <row r="2594" spans="19:20" x14ac:dyDescent="0.2">
      <c r="S2594" s="15"/>
      <c r="T2594" s="15"/>
    </row>
    <row r="2595" spans="19:20" x14ac:dyDescent="0.2">
      <c r="S2595" s="15"/>
      <c r="T2595" s="15"/>
    </row>
    <row r="2596" spans="19:20" x14ac:dyDescent="0.2">
      <c r="S2596" s="15"/>
      <c r="T2596" s="15"/>
    </row>
    <row r="2597" spans="19:20" x14ac:dyDescent="0.2">
      <c r="S2597" s="15"/>
      <c r="T2597" s="15"/>
    </row>
    <row r="2598" spans="19:20" x14ac:dyDescent="0.2">
      <c r="S2598" s="15"/>
      <c r="T2598" s="15"/>
    </row>
    <row r="2599" spans="19:20" x14ac:dyDescent="0.2">
      <c r="S2599" s="15"/>
      <c r="T2599" s="15"/>
    </row>
    <row r="2600" spans="19:20" x14ac:dyDescent="0.2">
      <c r="S2600" s="15"/>
      <c r="T2600" s="15"/>
    </row>
    <row r="2601" spans="19:20" x14ac:dyDescent="0.2">
      <c r="S2601" s="15"/>
      <c r="T2601" s="15"/>
    </row>
    <row r="2602" spans="19:20" x14ac:dyDescent="0.2">
      <c r="S2602" s="15"/>
      <c r="T2602" s="15"/>
    </row>
    <row r="2603" spans="19:20" x14ac:dyDescent="0.2">
      <c r="S2603" s="15"/>
      <c r="T2603" s="15"/>
    </row>
    <row r="2604" spans="19:20" x14ac:dyDescent="0.2">
      <c r="S2604" s="15"/>
      <c r="T2604" s="15"/>
    </row>
    <row r="2605" spans="19:20" x14ac:dyDescent="0.2">
      <c r="S2605" s="15"/>
      <c r="T2605" s="15"/>
    </row>
    <row r="2606" spans="19:20" x14ac:dyDescent="0.2">
      <c r="S2606" s="15"/>
      <c r="T2606" s="15"/>
    </row>
    <row r="2607" spans="19:20" x14ac:dyDescent="0.2">
      <c r="S2607" s="15"/>
      <c r="T2607" s="15"/>
    </row>
    <row r="2608" spans="19:20" x14ac:dyDescent="0.2">
      <c r="S2608" s="15"/>
      <c r="T2608" s="15"/>
    </row>
    <row r="2609" spans="19:20" x14ac:dyDescent="0.2">
      <c r="S2609" s="15"/>
      <c r="T2609" s="15"/>
    </row>
    <row r="2610" spans="19:20" x14ac:dyDescent="0.2">
      <c r="S2610" s="15"/>
      <c r="T2610" s="15"/>
    </row>
    <row r="2611" spans="19:20" x14ac:dyDescent="0.2">
      <c r="S2611" s="15"/>
      <c r="T2611" s="15"/>
    </row>
    <row r="2612" spans="19:20" x14ac:dyDescent="0.2">
      <c r="S2612" s="15"/>
      <c r="T2612" s="15"/>
    </row>
    <row r="2613" spans="19:20" x14ac:dyDescent="0.2">
      <c r="S2613" s="15"/>
      <c r="T2613" s="15"/>
    </row>
    <row r="2614" spans="19:20" x14ac:dyDescent="0.2">
      <c r="S2614" s="15"/>
      <c r="T2614" s="15"/>
    </row>
    <row r="2615" spans="19:20" x14ac:dyDescent="0.2">
      <c r="S2615" s="15"/>
      <c r="T2615" s="15"/>
    </row>
    <row r="2616" spans="19:20" x14ac:dyDescent="0.2">
      <c r="S2616" s="15"/>
      <c r="T2616" s="15"/>
    </row>
    <row r="2617" spans="19:20" x14ac:dyDescent="0.2">
      <c r="S2617" s="15"/>
      <c r="T2617" s="15"/>
    </row>
    <row r="2618" spans="19:20" x14ac:dyDescent="0.2">
      <c r="S2618" s="15"/>
      <c r="T2618" s="15"/>
    </row>
    <row r="2619" spans="19:20" x14ac:dyDescent="0.2">
      <c r="S2619" s="15"/>
      <c r="T2619" s="15"/>
    </row>
    <row r="2620" spans="19:20" x14ac:dyDescent="0.2">
      <c r="S2620" s="15"/>
      <c r="T2620" s="15"/>
    </row>
    <row r="2621" spans="19:20" x14ac:dyDescent="0.2">
      <c r="S2621" s="15"/>
      <c r="T2621" s="15"/>
    </row>
    <row r="2622" spans="19:20" x14ac:dyDescent="0.2">
      <c r="S2622" s="15"/>
      <c r="T2622" s="15"/>
    </row>
    <row r="2623" spans="19:20" x14ac:dyDescent="0.2">
      <c r="S2623" s="15"/>
      <c r="T2623" s="15"/>
    </row>
    <row r="2624" spans="19:20" x14ac:dyDescent="0.2">
      <c r="S2624" s="15"/>
      <c r="T2624" s="15"/>
    </row>
    <row r="2625" spans="19:20" x14ac:dyDescent="0.2">
      <c r="S2625" s="15"/>
      <c r="T2625" s="15"/>
    </row>
    <row r="2626" spans="19:20" x14ac:dyDescent="0.2">
      <c r="S2626" s="15"/>
      <c r="T2626" s="15"/>
    </row>
    <row r="2627" spans="19:20" x14ac:dyDescent="0.2">
      <c r="S2627" s="15"/>
      <c r="T2627" s="15"/>
    </row>
    <row r="2628" spans="19:20" x14ac:dyDescent="0.2">
      <c r="S2628" s="15"/>
      <c r="T2628" s="15"/>
    </row>
    <row r="2629" spans="19:20" x14ac:dyDescent="0.2">
      <c r="S2629" s="15"/>
      <c r="T2629" s="15"/>
    </row>
    <row r="2630" spans="19:20" x14ac:dyDescent="0.2">
      <c r="S2630" s="15"/>
      <c r="T2630" s="15"/>
    </row>
    <row r="2631" spans="19:20" x14ac:dyDescent="0.2">
      <c r="S2631" s="15"/>
      <c r="T2631" s="15"/>
    </row>
    <row r="2632" spans="19:20" x14ac:dyDescent="0.2">
      <c r="S2632" s="15"/>
      <c r="T2632" s="15"/>
    </row>
    <row r="2633" spans="19:20" x14ac:dyDescent="0.2">
      <c r="S2633" s="15"/>
      <c r="T2633" s="15"/>
    </row>
    <row r="2634" spans="19:20" x14ac:dyDescent="0.2">
      <c r="S2634" s="15"/>
      <c r="T2634" s="15"/>
    </row>
    <row r="2635" spans="19:20" x14ac:dyDescent="0.2">
      <c r="S2635" s="15"/>
      <c r="T2635" s="15"/>
    </row>
    <row r="2636" spans="19:20" x14ac:dyDescent="0.2">
      <c r="S2636" s="15"/>
      <c r="T2636" s="15"/>
    </row>
    <row r="2637" spans="19:20" x14ac:dyDescent="0.2">
      <c r="S2637" s="15"/>
      <c r="T2637" s="15"/>
    </row>
    <row r="2638" spans="19:20" x14ac:dyDescent="0.2">
      <c r="S2638" s="15"/>
      <c r="T2638" s="15"/>
    </row>
    <row r="2639" spans="19:20" x14ac:dyDescent="0.2">
      <c r="S2639" s="15"/>
      <c r="T2639" s="15"/>
    </row>
    <row r="2640" spans="19:20" x14ac:dyDescent="0.2">
      <c r="S2640" s="15"/>
      <c r="T2640" s="15"/>
    </row>
    <row r="2641" spans="19:20" x14ac:dyDescent="0.2">
      <c r="S2641" s="15"/>
      <c r="T2641" s="15"/>
    </row>
    <row r="2642" spans="19:20" x14ac:dyDescent="0.2">
      <c r="S2642" s="15"/>
      <c r="T2642" s="15"/>
    </row>
    <row r="2643" spans="19:20" x14ac:dyDescent="0.2">
      <c r="S2643" s="15"/>
      <c r="T2643" s="15"/>
    </row>
    <row r="2644" spans="19:20" x14ac:dyDescent="0.2">
      <c r="S2644" s="15"/>
      <c r="T2644" s="15"/>
    </row>
    <row r="2645" spans="19:20" x14ac:dyDescent="0.2">
      <c r="S2645" s="15"/>
      <c r="T2645" s="15"/>
    </row>
    <row r="2646" spans="19:20" x14ac:dyDescent="0.2">
      <c r="S2646" s="15"/>
      <c r="T2646" s="15"/>
    </row>
    <row r="2647" spans="19:20" x14ac:dyDescent="0.2">
      <c r="S2647" s="15"/>
      <c r="T2647" s="15"/>
    </row>
    <row r="2648" spans="19:20" x14ac:dyDescent="0.2">
      <c r="S2648" s="15"/>
      <c r="T2648" s="15"/>
    </row>
    <row r="2649" spans="19:20" x14ac:dyDescent="0.2">
      <c r="S2649" s="15"/>
      <c r="T2649" s="15"/>
    </row>
    <row r="2650" spans="19:20" x14ac:dyDescent="0.2">
      <c r="S2650" s="15"/>
      <c r="T2650" s="15"/>
    </row>
    <row r="2651" spans="19:20" x14ac:dyDescent="0.2">
      <c r="S2651" s="15"/>
      <c r="T2651" s="15"/>
    </row>
    <row r="2652" spans="19:20" x14ac:dyDescent="0.2">
      <c r="S2652" s="15"/>
      <c r="T2652" s="15"/>
    </row>
    <row r="2653" spans="19:20" x14ac:dyDescent="0.2">
      <c r="S2653" s="15"/>
      <c r="T2653" s="15"/>
    </row>
    <row r="2654" spans="19:20" x14ac:dyDescent="0.2">
      <c r="S2654" s="15"/>
      <c r="T2654" s="15"/>
    </row>
    <row r="2655" spans="19:20" x14ac:dyDescent="0.2">
      <c r="S2655" s="15"/>
      <c r="T2655" s="15"/>
    </row>
    <row r="2656" spans="19:20" x14ac:dyDescent="0.2">
      <c r="S2656" s="15"/>
      <c r="T2656" s="15"/>
    </row>
    <row r="2657" spans="19:20" x14ac:dyDescent="0.2">
      <c r="S2657" s="15"/>
      <c r="T2657" s="15"/>
    </row>
    <row r="2658" spans="19:20" x14ac:dyDescent="0.2">
      <c r="S2658" s="15"/>
      <c r="T2658" s="15"/>
    </row>
    <row r="2659" spans="19:20" x14ac:dyDescent="0.2">
      <c r="S2659" s="15"/>
      <c r="T2659" s="15"/>
    </row>
    <row r="2660" spans="19:20" x14ac:dyDescent="0.2">
      <c r="S2660" s="15"/>
      <c r="T2660" s="15"/>
    </row>
    <row r="2661" spans="19:20" x14ac:dyDescent="0.2">
      <c r="S2661" s="15"/>
      <c r="T2661" s="15"/>
    </row>
    <row r="2662" spans="19:20" x14ac:dyDescent="0.2">
      <c r="S2662" s="15"/>
      <c r="T2662" s="15"/>
    </row>
    <row r="2663" spans="19:20" x14ac:dyDescent="0.2">
      <c r="S2663" s="15"/>
      <c r="T2663" s="15"/>
    </row>
    <row r="2664" spans="19:20" x14ac:dyDescent="0.2">
      <c r="S2664" s="15"/>
      <c r="T2664" s="15"/>
    </row>
    <row r="2665" spans="19:20" x14ac:dyDescent="0.2">
      <c r="S2665" s="15"/>
      <c r="T2665" s="15"/>
    </row>
    <row r="2666" spans="19:20" x14ac:dyDescent="0.2">
      <c r="S2666" s="15"/>
      <c r="T2666" s="15"/>
    </row>
    <row r="2667" spans="19:20" x14ac:dyDescent="0.2">
      <c r="S2667" s="15"/>
      <c r="T2667" s="15"/>
    </row>
    <row r="2668" spans="19:20" x14ac:dyDescent="0.2">
      <c r="S2668" s="15"/>
      <c r="T2668" s="15"/>
    </row>
    <row r="2669" spans="19:20" x14ac:dyDescent="0.2">
      <c r="S2669" s="15"/>
      <c r="T2669" s="15"/>
    </row>
    <row r="2670" spans="19:20" x14ac:dyDescent="0.2">
      <c r="S2670" s="15"/>
      <c r="T2670" s="15"/>
    </row>
    <row r="2671" spans="19:20" x14ac:dyDescent="0.2">
      <c r="S2671" s="15"/>
      <c r="T2671" s="15"/>
    </row>
    <row r="2672" spans="19:20" x14ac:dyDescent="0.2">
      <c r="S2672" s="15"/>
      <c r="T2672" s="15"/>
    </row>
    <row r="2673" spans="19:20" x14ac:dyDescent="0.2">
      <c r="S2673" s="15"/>
      <c r="T2673" s="15"/>
    </row>
    <row r="2674" spans="19:20" x14ac:dyDescent="0.2">
      <c r="S2674" s="15"/>
      <c r="T2674" s="15"/>
    </row>
    <row r="2675" spans="19:20" x14ac:dyDescent="0.2">
      <c r="S2675" s="15"/>
      <c r="T2675" s="15"/>
    </row>
    <row r="2676" spans="19:20" x14ac:dyDescent="0.2">
      <c r="S2676" s="15"/>
      <c r="T2676" s="15"/>
    </row>
    <row r="2677" spans="19:20" x14ac:dyDescent="0.2">
      <c r="S2677" s="15"/>
      <c r="T2677" s="15"/>
    </row>
    <row r="2678" spans="19:20" x14ac:dyDescent="0.2">
      <c r="S2678" s="15"/>
      <c r="T2678" s="15"/>
    </row>
    <row r="2679" spans="19:20" x14ac:dyDescent="0.2">
      <c r="S2679" s="15"/>
      <c r="T2679" s="15"/>
    </row>
    <row r="2680" spans="19:20" x14ac:dyDescent="0.2">
      <c r="S2680" s="15"/>
      <c r="T2680" s="15"/>
    </row>
    <row r="2681" spans="19:20" x14ac:dyDescent="0.2">
      <c r="S2681" s="15"/>
      <c r="T2681" s="15"/>
    </row>
    <row r="2682" spans="19:20" x14ac:dyDescent="0.2">
      <c r="S2682" s="15"/>
      <c r="T2682" s="15"/>
    </row>
    <row r="2683" spans="19:20" x14ac:dyDescent="0.2">
      <c r="S2683" s="15"/>
      <c r="T2683" s="15"/>
    </row>
    <row r="2684" spans="19:20" x14ac:dyDescent="0.2">
      <c r="S2684" s="15"/>
      <c r="T2684" s="15"/>
    </row>
    <row r="2685" spans="19:20" x14ac:dyDescent="0.2">
      <c r="S2685" s="15"/>
      <c r="T2685" s="15"/>
    </row>
    <row r="2686" spans="19:20" x14ac:dyDescent="0.2">
      <c r="S2686" s="15"/>
      <c r="T2686" s="15"/>
    </row>
    <row r="2687" spans="19:20" x14ac:dyDescent="0.2">
      <c r="S2687" s="15"/>
      <c r="T2687" s="15"/>
    </row>
    <row r="2688" spans="19:20" x14ac:dyDescent="0.2">
      <c r="S2688" s="15"/>
      <c r="T2688" s="15"/>
    </row>
    <row r="2689" spans="19:20" x14ac:dyDescent="0.2">
      <c r="S2689" s="15"/>
      <c r="T2689" s="15"/>
    </row>
    <row r="2690" spans="19:20" x14ac:dyDescent="0.2">
      <c r="S2690" s="15"/>
      <c r="T2690" s="15"/>
    </row>
    <row r="2691" spans="19:20" x14ac:dyDescent="0.2">
      <c r="S2691" s="15"/>
      <c r="T2691" s="15"/>
    </row>
    <row r="2692" spans="19:20" x14ac:dyDescent="0.2">
      <c r="S2692" s="15"/>
      <c r="T2692" s="15"/>
    </row>
    <row r="2693" spans="19:20" x14ac:dyDescent="0.2">
      <c r="S2693" s="15"/>
      <c r="T2693" s="15"/>
    </row>
    <row r="2694" spans="19:20" x14ac:dyDescent="0.2">
      <c r="S2694" s="15"/>
      <c r="T2694" s="15"/>
    </row>
    <row r="2695" spans="19:20" x14ac:dyDescent="0.2">
      <c r="S2695" s="15"/>
      <c r="T2695" s="15"/>
    </row>
    <row r="2696" spans="19:20" x14ac:dyDescent="0.2">
      <c r="S2696" s="15"/>
      <c r="T2696" s="15"/>
    </row>
    <row r="2697" spans="19:20" x14ac:dyDescent="0.2">
      <c r="S2697" s="15"/>
      <c r="T2697" s="15"/>
    </row>
    <row r="2698" spans="19:20" x14ac:dyDescent="0.2">
      <c r="S2698" s="15"/>
      <c r="T2698" s="15"/>
    </row>
    <row r="2699" spans="19:20" x14ac:dyDescent="0.2">
      <c r="S2699" s="15"/>
      <c r="T2699" s="15"/>
    </row>
    <row r="2700" spans="19:20" x14ac:dyDescent="0.2">
      <c r="S2700" s="15"/>
      <c r="T2700" s="15"/>
    </row>
    <row r="2701" spans="19:20" x14ac:dyDescent="0.2">
      <c r="S2701" s="15"/>
      <c r="T2701" s="15"/>
    </row>
    <row r="2702" spans="19:20" x14ac:dyDescent="0.2">
      <c r="S2702" s="15"/>
      <c r="T2702" s="15"/>
    </row>
    <row r="2703" spans="19:20" x14ac:dyDescent="0.2">
      <c r="S2703" s="15"/>
      <c r="T2703" s="15"/>
    </row>
    <row r="2704" spans="19:20" x14ac:dyDescent="0.2">
      <c r="S2704" s="15"/>
      <c r="T2704" s="15"/>
    </row>
    <row r="2705" spans="19:20" x14ac:dyDescent="0.2">
      <c r="S2705" s="15"/>
      <c r="T2705" s="15"/>
    </row>
    <row r="2706" spans="19:20" x14ac:dyDescent="0.2">
      <c r="S2706" s="15"/>
      <c r="T2706" s="15"/>
    </row>
    <row r="2707" spans="19:20" x14ac:dyDescent="0.2">
      <c r="S2707" s="15"/>
      <c r="T2707" s="15"/>
    </row>
    <row r="2708" spans="19:20" x14ac:dyDescent="0.2">
      <c r="S2708" s="15"/>
      <c r="T2708" s="15"/>
    </row>
    <row r="2709" spans="19:20" x14ac:dyDescent="0.2">
      <c r="S2709" s="15"/>
      <c r="T2709" s="15"/>
    </row>
    <row r="2710" spans="19:20" x14ac:dyDescent="0.2">
      <c r="S2710" s="15"/>
      <c r="T2710" s="15"/>
    </row>
    <row r="2711" spans="19:20" x14ac:dyDescent="0.2">
      <c r="S2711" s="15"/>
      <c r="T2711" s="15"/>
    </row>
    <row r="2712" spans="19:20" x14ac:dyDescent="0.2">
      <c r="S2712" s="15"/>
      <c r="T2712" s="15"/>
    </row>
    <row r="2713" spans="19:20" x14ac:dyDescent="0.2">
      <c r="S2713" s="15"/>
      <c r="T2713" s="15"/>
    </row>
    <row r="2714" spans="19:20" x14ac:dyDescent="0.2">
      <c r="S2714" s="15"/>
      <c r="T2714" s="15"/>
    </row>
    <row r="2715" spans="19:20" x14ac:dyDescent="0.2">
      <c r="S2715" s="15"/>
      <c r="T2715" s="15"/>
    </row>
    <row r="2716" spans="19:20" x14ac:dyDescent="0.2">
      <c r="S2716" s="15"/>
      <c r="T2716" s="15"/>
    </row>
    <row r="2717" spans="19:20" x14ac:dyDescent="0.2">
      <c r="S2717" s="15"/>
      <c r="T2717" s="15"/>
    </row>
    <row r="2718" spans="19:20" x14ac:dyDescent="0.2">
      <c r="S2718" s="15"/>
      <c r="T2718" s="15"/>
    </row>
    <row r="2719" spans="19:20" x14ac:dyDescent="0.2">
      <c r="S2719" s="15"/>
      <c r="T2719" s="15"/>
    </row>
    <row r="2720" spans="19:20" x14ac:dyDescent="0.2">
      <c r="S2720" s="15"/>
      <c r="T2720" s="15"/>
    </row>
    <row r="2721" spans="19:20" x14ac:dyDescent="0.2">
      <c r="S2721" s="15"/>
      <c r="T2721" s="15"/>
    </row>
    <row r="2722" spans="19:20" x14ac:dyDescent="0.2">
      <c r="S2722" s="15"/>
      <c r="T2722" s="15"/>
    </row>
    <row r="2723" spans="19:20" x14ac:dyDescent="0.2">
      <c r="S2723" s="15"/>
      <c r="T2723" s="15"/>
    </row>
    <row r="2724" spans="19:20" x14ac:dyDescent="0.2">
      <c r="S2724" s="15"/>
      <c r="T2724" s="15"/>
    </row>
    <row r="2725" spans="19:20" x14ac:dyDescent="0.2">
      <c r="S2725" s="15"/>
      <c r="T2725" s="15"/>
    </row>
    <row r="2726" spans="19:20" x14ac:dyDescent="0.2">
      <c r="S2726" s="15"/>
      <c r="T2726" s="15"/>
    </row>
    <row r="2727" spans="19:20" x14ac:dyDescent="0.2">
      <c r="S2727" s="15"/>
      <c r="T2727" s="15"/>
    </row>
    <row r="2728" spans="19:20" x14ac:dyDescent="0.2">
      <c r="S2728" s="15"/>
      <c r="T2728" s="15"/>
    </row>
    <row r="2729" spans="19:20" x14ac:dyDescent="0.2">
      <c r="S2729" s="15"/>
      <c r="T2729" s="15"/>
    </row>
    <row r="2730" spans="19:20" x14ac:dyDescent="0.2">
      <c r="S2730" s="15"/>
      <c r="T2730" s="15"/>
    </row>
    <row r="2731" spans="19:20" x14ac:dyDescent="0.2">
      <c r="S2731" s="15"/>
      <c r="T2731" s="15"/>
    </row>
    <row r="2732" spans="19:20" x14ac:dyDescent="0.2">
      <c r="S2732" s="15"/>
      <c r="T2732" s="15"/>
    </row>
    <row r="2733" spans="19:20" x14ac:dyDescent="0.2">
      <c r="S2733" s="15"/>
      <c r="T2733" s="15"/>
    </row>
    <row r="2734" spans="19:20" x14ac:dyDescent="0.2">
      <c r="S2734" s="15"/>
      <c r="T2734" s="15"/>
    </row>
    <row r="2735" spans="19:20" x14ac:dyDescent="0.2">
      <c r="S2735" s="15"/>
      <c r="T2735" s="15"/>
    </row>
    <row r="2736" spans="19:20" x14ac:dyDescent="0.2">
      <c r="S2736" s="15"/>
      <c r="T2736" s="15"/>
    </row>
    <row r="2737" spans="19:20" x14ac:dyDescent="0.2">
      <c r="S2737" s="15"/>
      <c r="T2737" s="15"/>
    </row>
    <row r="2738" spans="19:20" x14ac:dyDescent="0.2">
      <c r="S2738" s="15"/>
      <c r="T2738" s="15"/>
    </row>
    <row r="2739" spans="19:20" x14ac:dyDescent="0.2">
      <c r="S2739" s="15"/>
      <c r="T2739" s="15"/>
    </row>
    <row r="2740" spans="19:20" x14ac:dyDescent="0.2">
      <c r="S2740" s="15"/>
      <c r="T2740" s="15"/>
    </row>
    <row r="2741" spans="19:20" x14ac:dyDescent="0.2">
      <c r="S2741" s="15"/>
      <c r="T2741" s="15"/>
    </row>
    <row r="2742" spans="19:20" x14ac:dyDescent="0.2">
      <c r="S2742" s="15"/>
      <c r="T2742" s="15"/>
    </row>
    <row r="2743" spans="19:20" x14ac:dyDescent="0.2">
      <c r="S2743" s="15"/>
      <c r="T2743" s="15"/>
    </row>
    <row r="2744" spans="19:20" x14ac:dyDescent="0.2">
      <c r="S2744" s="15"/>
      <c r="T2744" s="15"/>
    </row>
    <row r="2745" spans="19:20" x14ac:dyDescent="0.2">
      <c r="S2745" s="15"/>
      <c r="T2745" s="15"/>
    </row>
    <row r="2746" spans="19:20" x14ac:dyDescent="0.2">
      <c r="S2746" s="15"/>
      <c r="T2746" s="15"/>
    </row>
    <row r="2747" spans="19:20" x14ac:dyDescent="0.2">
      <c r="S2747" s="15"/>
      <c r="T2747" s="15"/>
    </row>
    <row r="2748" spans="19:20" x14ac:dyDescent="0.2">
      <c r="S2748" s="15"/>
      <c r="T2748" s="15"/>
    </row>
    <row r="2749" spans="19:20" x14ac:dyDescent="0.2">
      <c r="S2749" s="15"/>
      <c r="T2749" s="15"/>
    </row>
    <row r="2750" spans="19:20" x14ac:dyDescent="0.2">
      <c r="S2750" s="15"/>
      <c r="T2750" s="15"/>
    </row>
    <row r="2751" spans="19:20" x14ac:dyDescent="0.2">
      <c r="S2751" s="15"/>
      <c r="T2751" s="15"/>
    </row>
    <row r="2752" spans="19:20" x14ac:dyDescent="0.2">
      <c r="S2752" s="15"/>
      <c r="T2752" s="15"/>
    </row>
    <row r="2753" spans="19:20" x14ac:dyDescent="0.2">
      <c r="S2753" s="15"/>
      <c r="T2753" s="15"/>
    </row>
    <row r="2754" spans="19:20" x14ac:dyDescent="0.2">
      <c r="S2754" s="15"/>
      <c r="T2754" s="15"/>
    </row>
    <row r="2755" spans="19:20" x14ac:dyDescent="0.2">
      <c r="S2755" s="15"/>
      <c r="T2755" s="15"/>
    </row>
    <row r="2756" spans="19:20" x14ac:dyDescent="0.2">
      <c r="S2756" s="15"/>
      <c r="T2756" s="15"/>
    </row>
    <row r="2757" spans="19:20" x14ac:dyDescent="0.2">
      <c r="S2757" s="15"/>
      <c r="T2757" s="15"/>
    </row>
    <row r="2758" spans="19:20" x14ac:dyDescent="0.2">
      <c r="S2758" s="15"/>
      <c r="T2758" s="15"/>
    </row>
    <row r="2759" spans="19:20" x14ac:dyDescent="0.2">
      <c r="S2759" s="15"/>
      <c r="T2759" s="15"/>
    </row>
    <row r="2760" spans="19:20" x14ac:dyDescent="0.2">
      <c r="S2760" s="15"/>
      <c r="T2760" s="15"/>
    </row>
    <row r="2761" spans="19:20" x14ac:dyDescent="0.2">
      <c r="S2761" s="15"/>
      <c r="T2761" s="15"/>
    </row>
    <row r="2762" spans="19:20" x14ac:dyDescent="0.2">
      <c r="S2762" s="15"/>
      <c r="T2762" s="15"/>
    </row>
    <row r="2763" spans="19:20" x14ac:dyDescent="0.2">
      <c r="S2763" s="15"/>
      <c r="T2763" s="15"/>
    </row>
    <row r="2764" spans="19:20" x14ac:dyDescent="0.2">
      <c r="S2764" s="15"/>
      <c r="T2764" s="15"/>
    </row>
    <row r="2765" spans="19:20" x14ac:dyDescent="0.2">
      <c r="S2765" s="15"/>
      <c r="T2765" s="15"/>
    </row>
    <row r="2766" spans="19:20" x14ac:dyDescent="0.2">
      <c r="S2766" s="15"/>
      <c r="T2766" s="15"/>
    </row>
    <row r="2767" spans="19:20" x14ac:dyDescent="0.2">
      <c r="S2767" s="15"/>
      <c r="T2767" s="15"/>
    </row>
    <row r="2768" spans="19:20" x14ac:dyDescent="0.2">
      <c r="S2768" s="15"/>
      <c r="T2768" s="15"/>
    </row>
    <row r="2769" spans="19:20" x14ac:dyDescent="0.2">
      <c r="S2769" s="15"/>
      <c r="T2769" s="15"/>
    </row>
    <row r="2770" spans="19:20" x14ac:dyDescent="0.2">
      <c r="S2770" s="15"/>
      <c r="T2770" s="15"/>
    </row>
    <row r="2771" spans="19:20" x14ac:dyDescent="0.2">
      <c r="S2771" s="15"/>
      <c r="T2771" s="15"/>
    </row>
    <row r="2772" spans="19:20" x14ac:dyDescent="0.2">
      <c r="S2772" s="15"/>
      <c r="T2772" s="15"/>
    </row>
    <row r="2773" spans="19:20" x14ac:dyDescent="0.2">
      <c r="S2773" s="15"/>
      <c r="T2773" s="15"/>
    </row>
    <row r="2774" spans="19:20" x14ac:dyDescent="0.2">
      <c r="S2774" s="15"/>
      <c r="T2774" s="15"/>
    </row>
    <row r="2775" spans="19:20" x14ac:dyDescent="0.2">
      <c r="S2775" s="15"/>
      <c r="T2775" s="15"/>
    </row>
    <row r="2776" spans="19:20" x14ac:dyDescent="0.2">
      <c r="S2776" s="15"/>
      <c r="T2776" s="15"/>
    </row>
    <row r="2777" spans="19:20" x14ac:dyDescent="0.2">
      <c r="S2777" s="15"/>
      <c r="T2777" s="15"/>
    </row>
    <row r="2778" spans="19:20" x14ac:dyDescent="0.2">
      <c r="S2778" s="15"/>
      <c r="T2778" s="15"/>
    </row>
    <row r="2779" spans="19:20" x14ac:dyDescent="0.2">
      <c r="S2779" s="15"/>
      <c r="T2779" s="15"/>
    </row>
    <row r="2780" spans="19:20" x14ac:dyDescent="0.2">
      <c r="S2780" s="15"/>
      <c r="T2780" s="15"/>
    </row>
    <row r="2781" spans="19:20" x14ac:dyDescent="0.2">
      <c r="S2781" s="15"/>
      <c r="T2781" s="15"/>
    </row>
    <row r="2782" spans="19:20" x14ac:dyDescent="0.2">
      <c r="S2782" s="15"/>
      <c r="T2782" s="15"/>
    </row>
    <row r="2783" spans="19:20" x14ac:dyDescent="0.2">
      <c r="S2783" s="15"/>
      <c r="T2783" s="15"/>
    </row>
    <row r="2784" spans="19:20" x14ac:dyDescent="0.2">
      <c r="S2784" s="15"/>
      <c r="T2784" s="15"/>
    </row>
    <row r="2785" spans="19:20" x14ac:dyDescent="0.2">
      <c r="S2785" s="15"/>
      <c r="T2785" s="15"/>
    </row>
    <row r="2786" spans="19:20" x14ac:dyDescent="0.2">
      <c r="S2786" s="15"/>
      <c r="T2786" s="15"/>
    </row>
    <row r="2787" spans="19:20" x14ac:dyDescent="0.2">
      <c r="S2787" s="15"/>
      <c r="T2787" s="15"/>
    </row>
    <row r="2788" spans="19:20" x14ac:dyDescent="0.2">
      <c r="S2788" s="15"/>
      <c r="T2788" s="15"/>
    </row>
    <row r="2789" spans="19:20" x14ac:dyDescent="0.2">
      <c r="S2789" s="15"/>
      <c r="T2789" s="15"/>
    </row>
    <row r="2790" spans="19:20" x14ac:dyDescent="0.2">
      <c r="S2790" s="15"/>
      <c r="T2790" s="15"/>
    </row>
    <row r="2791" spans="19:20" x14ac:dyDescent="0.2">
      <c r="S2791" s="15"/>
      <c r="T2791" s="15"/>
    </row>
    <row r="2792" spans="19:20" x14ac:dyDescent="0.2">
      <c r="S2792" s="15"/>
      <c r="T2792" s="15"/>
    </row>
    <row r="2793" spans="19:20" x14ac:dyDescent="0.2">
      <c r="S2793" s="15"/>
      <c r="T2793" s="15"/>
    </row>
    <row r="2794" spans="19:20" x14ac:dyDescent="0.2">
      <c r="S2794" s="15"/>
      <c r="T2794" s="15"/>
    </row>
    <row r="2795" spans="19:20" x14ac:dyDescent="0.2">
      <c r="S2795" s="15"/>
      <c r="T2795" s="15"/>
    </row>
    <row r="2796" spans="19:20" x14ac:dyDescent="0.2">
      <c r="S2796" s="15"/>
      <c r="T2796" s="15"/>
    </row>
    <row r="2797" spans="19:20" x14ac:dyDescent="0.2">
      <c r="S2797" s="15"/>
      <c r="T2797" s="15"/>
    </row>
    <row r="2798" spans="19:20" x14ac:dyDescent="0.2">
      <c r="S2798" s="15"/>
      <c r="T2798" s="15"/>
    </row>
    <row r="2799" spans="19:20" x14ac:dyDescent="0.2">
      <c r="S2799" s="15"/>
      <c r="T2799" s="15"/>
    </row>
    <row r="2800" spans="19:20" x14ac:dyDescent="0.2">
      <c r="S2800" s="15"/>
      <c r="T2800" s="15"/>
    </row>
    <row r="2801" spans="19:20" x14ac:dyDescent="0.2">
      <c r="S2801" s="15"/>
      <c r="T2801" s="15"/>
    </row>
    <row r="2802" spans="19:20" x14ac:dyDescent="0.2">
      <c r="S2802" s="15"/>
      <c r="T2802" s="15"/>
    </row>
    <row r="2803" spans="19:20" x14ac:dyDescent="0.2">
      <c r="S2803" s="15"/>
      <c r="T2803" s="15"/>
    </row>
    <row r="2804" spans="19:20" x14ac:dyDescent="0.2">
      <c r="S2804" s="15"/>
      <c r="T2804" s="15"/>
    </row>
    <row r="2805" spans="19:20" x14ac:dyDescent="0.2">
      <c r="S2805" s="15"/>
      <c r="T2805" s="15"/>
    </row>
    <row r="2806" spans="19:20" x14ac:dyDescent="0.2">
      <c r="S2806" s="15"/>
      <c r="T2806" s="15"/>
    </row>
    <row r="2807" spans="19:20" x14ac:dyDescent="0.2">
      <c r="S2807" s="15"/>
      <c r="T2807" s="15"/>
    </row>
    <row r="2808" spans="19:20" x14ac:dyDescent="0.2">
      <c r="S2808" s="15"/>
      <c r="T2808" s="15"/>
    </row>
    <row r="2809" spans="19:20" x14ac:dyDescent="0.2">
      <c r="S2809" s="15"/>
      <c r="T2809" s="15"/>
    </row>
    <row r="2810" spans="19:20" x14ac:dyDescent="0.2">
      <c r="S2810" s="15"/>
      <c r="T2810" s="15"/>
    </row>
    <row r="2811" spans="19:20" x14ac:dyDescent="0.2">
      <c r="S2811" s="15"/>
      <c r="T2811" s="15"/>
    </row>
    <row r="2812" spans="19:20" x14ac:dyDescent="0.2">
      <c r="S2812" s="15"/>
      <c r="T2812" s="15"/>
    </row>
    <row r="2813" spans="19:20" x14ac:dyDescent="0.2">
      <c r="S2813" s="15"/>
      <c r="T2813" s="15"/>
    </row>
    <row r="2814" spans="19:20" x14ac:dyDescent="0.2">
      <c r="S2814" s="15"/>
      <c r="T2814" s="15"/>
    </row>
    <row r="2815" spans="19:20" x14ac:dyDescent="0.2">
      <c r="S2815" s="15"/>
      <c r="T2815" s="15"/>
    </row>
    <row r="2816" spans="19:20" x14ac:dyDescent="0.2">
      <c r="S2816" s="15"/>
      <c r="T2816" s="15"/>
    </row>
    <row r="2817" spans="19:20" x14ac:dyDescent="0.2">
      <c r="S2817" s="15"/>
      <c r="T2817" s="15"/>
    </row>
    <row r="2818" spans="19:20" x14ac:dyDescent="0.2">
      <c r="S2818" s="15"/>
      <c r="T2818" s="15"/>
    </row>
    <row r="2819" spans="19:20" x14ac:dyDescent="0.2">
      <c r="S2819" s="15"/>
      <c r="T2819" s="15"/>
    </row>
    <row r="2820" spans="19:20" x14ac:dyDescent="0.2">
      <c r="S2820" s="15"/>
      <c r="T2820" s="15"/>
    </row>
    <row r="2821" spans="19:20" x14ac:dyDescent="0.2">
      <c r="S2821" s="15"/>
      <c r="T2821" s="15"/>
    </row>
    <row r="2822" spans="19:20" x14ac:dyDescent="0.2">
      <c r="S2822" s="15"/>
      <c r="T2822" s="15"/>
    </row>
    <row r="2823" spans="19:20" x14ac:dyDescent="0.2">
      <c r="S2823" s="15"/>
      <c r="T2823" s="15"/>
    </row>
    <row r="2824" spans="19:20" x14ac:dyDescent="0.2">
      <c r="S2824" s="15"/>
      <c r="T2824" s="15"/>
    </row>
    <row r="2825" spans="19:20" x14ac:dyDescent="0.2">
      <c r="S2825" s="15"/>
      <c r="T2825" s="15"/>
    </row>
    <row r="2826" spans="19:20" x14ac:dyDescent="0.2">
      <c r="S2826" s="15"/>
      <c r="T2826" s="15"/>
    </row>
    <row r="2827" spans="19:20" x14ac:dyDescent="0.2">
      <c r="S2827" s="15"/>
      <c r="T2827" s="15"/>
    </row>
    <row r="2828" spans="19:20" x14ac:dyDescent="0.2">
      <c r="S2828" s="15"/>
      <c r="T2828" s="15"/>
    </row>
    <row r="2829" spans="19:20" x14ac:dyDescent="0.2">
      <c r="S2829" s="15"/>
      <c r="T2829" s="15"/>
    </row>
    <row r="2830" spans="19:20" x14ac:dyDescent="0.2">
      <c r="S2830" s="15"/>
      <c r="T2830" s="15"/>
    </row>
    <row r="2831" spans="19:20" x14ac:dyDescent="0.2">
      <c r="S2831" s="15"/>
      <c r="T2831" s="15"/>
    </row>
    <row r="2832" spans="19:20" x14ac:dyDescent="0.2">
      <c r="S2832" s="15"/>
      <c r="T2832" s="15"/>
    </row>
    <row r="2833" spans="19:20" x14ac:dyDescent="0.2">
      <c r="S2833" s="15"/>
      <c r="T2833" s="15"/>
    </row>
    <row r="2834" spans="19:20" x14ac:dyDescent="0.2">
      <c r="S2834" s="15"/>
      <c r="T2834" s="15"/>
    </row>
    <row r="2835" spans="19:20" x14ac:dyDescent="0.2">
      <c r="S2835" s="15"/>
      <c r="T2835" s="15"/>
    </row>
    <row r="2836" spans="19:20" x14ac:dyDescent="0.2">
      <c r="S2836" s="15"/>
      <c r="T2836" s="15"/>
    </row>
    <row r="2837" spans="19:20" x14ac:dyDescent="0.2">
      <c r="S2837" s="15"/>
      <c r="T2837" s="15"/>
    </row>
    <row r="2838" spans="19:20" x14ac:dyDescent="0.2">
      <c r="S2838" s="15"/>
      <c r="T2838" s="15"/>
    </row>
    <row r="2839" spans="19:20" x14ac:dyDescent="0.2">
      <c r="S2839" s="15"/>
      <c r="T2839" s="15"/>
    </row>
    <row r="2840" spans="19:20" x14ac:dyDescent="0.2">
      <c r="S2840" s="15"/>
      <c r="T2840" s="15"/>
    </row>
    <row r="2841" spans="19:20" x14ac:dyDescent="0.2">
      <c r="S2841" s="15"/>
      <c r="T2841" s="15"/>
    </row>
    <row r="2842" spans="19:20" x14ac:dyDescent="0.2">
      <c r="S2842" s="15"/>
      <c r="T2842" s="15"/>
    </row>
    <row r="2843" spans="19:20" x14ac:dyDescent="0.2">
      <c r="S2843" s="15"/>
      <c r="T2843" s="15"/>
    </row>
    <row r="2844" spans="19:20" x14ac:dyDescent="0.2">
      <c r="S2844" s="15"/>
      <c r="T2844" s="15"/>
    </row>
    <row r="2845" spans="19:20" x14ac:dyDescent="0.2">
      <c r="S2845" s="15"/>
      <c r="T2845" s="15"/>
    </row>
    <row r="2846" spans="19:20" x14ac:dyDescent="0.2">
      <c r="S2846" s="15"/>
      <c r="T2846" s="15"/>
    </row>
    <row r="2847" spans="19:20" x14ac:dyDescent="0.2">
      <c r="S2847" s="15"/>
      <c r="T2847" s="15"/>
    </row>
    <row r="2848" spans="19:20" x14ac:dyDescent="0.2">
      <c r="S2848" s="15"/>
      <c r="T2848" s="15"/>
    </row>
    <row r="2849" spans="19:20" x14ac:dyDescent="0.2">
      <c r="S2849" s="15"/>
      <c r="T2849" s="15"/>
    </row>
    <row r="2850" spans="19:20" x14ac:dyDescent="0.2">
      <c r="S2850" s="15"/>
      <c r="T2850" s="15"/>
    </row>
    <row r="2851" spans="19:20" x14ac:dyDescent="0.2">
      <c r="S2851" s="15"/>
      <c r="T2851" s="15"/>
    </row>
    <row r="2852" spans="19:20" x14ac:dyDescent="0.2">
      <c r="S2852" s="15"/>
      <c r="T2852" s="15"/>
    </row>
    <row r="2853" spans="19:20" x14ac:dyDescent="0.2">
      <c r="S2853" s="15"/>
      <c r="T2853" s="15"/>
    </row>
    <row r="2854" spans="19:20" x14ac:dyDescent="0.2">
      <c r="S2854" s="15"/>
      <c r="T2854" s="15"/>
    </row>
    <row r="2855" spans="19:20" x14ac:dyDescent="0.2">
      <c r="S2855" s="15"/>
      <c r="T2855" s="15"/>
    </row>
    <row r="2856" spans="19:20" x14ac:dyDescent="0.2">
      <c r="S2856" s="15"/>
      <c r="T2856" s="15"/>
    </row>
    <row r="2857" spans="19:20" x14ac:dyDescent="0.2">
      <c r="S2857" s="15"/>
      <c r="T2857" s="15"/>
    </row>
    <row r="2858" spans="19:20" x14ac:dyDescent="0.2">
      <c r="S2858" s="15"/>
      <c r="T2858" s="15"/>
    </row>
    <row r="2859" spans="19:20" x14ac:dyDescent="0.2">
      <c r="S2859" s="15"/>
      <c r="T2859" s="15"/>
    </row>
    <row r="2860" spans="19:20" x14ac:dyDescent="0.2">
      <c r="S2860" s="15"/>
      <c r="T2860" s="15"/>
    </row>
    <row r="2861" spans="19:20" x14ac:dyDescent="0.2">
      <c r="S2861" s="15"/>
      <c r="T2861" s="15"/>
    </row>
    <row r="2862" spans="19:20" x14ac:dyDescent="0.2">
      <c r="S2862" s="15"/>
      <c r="T2862" s="15"/>
    </row>
    <row r="2863" spans="19:20" x14ac:dyDescent="0.2">
      <c r="S2863" s="15"/>
      <c r="T2863" s="15"/>
    </row>
    <row r="2864" spans="19:20" x14ac:dyDescent="0.2">
      <c r="S2864" s="15"/>
      <c r="T2864" s="15"/>
    </row>
    <row r="2865" spans="19:20" x14ac:dyDescent="0.2">
      <c r="S2865" s="15"/>
      <c r="T2865" s="15"/>
    </row>
    <row r="2866" spans="19:20" x14ac:dyDescent="0.2">
      <c r="S2866" s="15"/>
      <c r="T2866" s="15"/>
    </row>
    <row r="2867" spans="19:20" x14ac:dyDescent="0.2">
      <c r="S2867" s="15"/>
      <c r="T2867" s="15"/>
    </row>
    <row r="2868" spans="19:20" x14ac:dyDescent="0.2">
      <c r="S2868" s="15"/>
      <c r="T2868" s="15"/>
    </row>
    <row r="2869" spans="19:20" x14ac:dyDescent="0.2">
      <c r="S2869" s="15"/>
      <c r="T2869" s="15"/>
    </row>
    <row r="2870" spans="19:20" x14ac:dyDescent="0.2">
      <c r="S2870" s="15"/>
      <c r="T2870" s="15"/>
    </row>
    <row r="2871" spans="19:20" x14ac:dyDescent="0.2">
      <c r="S2871" s="15"/>
      <c r="T2871" s="15"/>
    </row>
    <row r="2872" spans="19:20" x14ac:dyDescent="0.2">
      <c r="S2872" s="15"/>
      <c r="T2872" s="15"/>
    </row>
    <row r="2873" spans="19:20" x14ac:dyDescent="0.2">
      <c r="S2873" s="15"/>
      <c r="T2873" s="15"/>
    </row>
    <row r="2874" spans="19:20" x14ac:dyDescent="0.2">
      <c r="S2874" s="15"/>
      <c r="T2874" s="15"/>
    </row>
    <row r="2875" spans="19:20" x14ac:dyDescent="0.2">
      <c r="S2875" s="15"/>
      <c r="T2875" s="15"/>
    </row>
    <row r="2876" spans="19:20" x14ac:dyDescent="0.2">
      <c r="S2876" s="15"/>
      <c r="T2876" s="15"/>
    </row>
    <row r="2877" spans="19:20" x14ac:dyDescent="0.2">
      <c r="S2877" s="15"/>
      <c r="T2877" s="15"/>
    </row>
    <row r="2878" spans="19:20" x14ac:dyDescent="0.2">
      <c r="S2878" s="15"/>
      <c r="T2878" s="15"/>
    </row>
    <row r="2879" spans="19:20" x14ac:dyDescent="0.2">
      <c r="S2879" s="15"/>
      <c r="T2879" s="15"/>
    </row>
    <row r="2880" spans="19:20" x14ac:dyDescent="0.2">
      <c r="S2880" s="15"/>
      <c r="T2880" s="15"/>
    </row>
    <row r="2881" spans="19:20" x14ac:dyDescent="0.2">
      <c r="S2881" s="15"/>
      <c r="T2881" s="15"/>
    </row>
    <row r="2882" spans="19:20" x14ac:dyDescent="0.2">
      <c r="S2882" s="15"/>
      <c r="T2882" s="15"/>
    </row>
    <row r="2883" spans="19:20" x14ac:dyDescent="0.2">
      <c r="S2883" s="15"/>
      <c r="T2883" s="15"/>
    </row>
    <row r="2884" spans="19:20" x14ac:dyDescent="0.2">
      <c r="S2884" s="15"/>
      <c r="T2884" s="15"/>
    </row>
    <row r="2885" spans="19:20" x14ac:dyDescent="0.2">
      <c r="S2885" s="15"/>
      <c r="T2885" s="15"/>
    </row>
    <row r="2886" spans="19:20" x14ac:dyDescent="0.2">
      <c r="S2886" s="15"/>
      <c r="T2886" s="15"/>
    </row>
    <row r="2887" spans="19:20" x14ac:dyDescent="0.2">
      <c r="S2887" s="15"/>
      <c r="T2887" s="15"/>
    </row>
    <row r="2888" spans="19:20" x14ac:dyDescent="0.2">
      <c r="S2888" s="15"/>
      <c r="T2888" s="15"/>
    </row>
    <row r="2889" spans="19:20" x14ac:dyDescent="0.2">
      <c r="S2889" s="15"/>
      <c r="T2889" s="15"/>
    </row>
    <row r="2890" spans="19:20" x14ac:dyDescent="0.2">
      <c r="S2890" s="15"/>
      <c r="T2890" s="15"/>
    </row>
    <row r="2891" spans="19:20" x14ac:dyDescent="0.2">
      <c r="S2891" s="15"/>
      <c r="T2891" s="15"/>
    </row>
    <row r="2892" spans="19:20" x14ac:dyDescent="0.2">
      <c r="S2892" s="15"/>
      <c r="T2892" s="15"/>
    </row>
    <row r="2893" spans="19:20" x14ac:dyDescent="0.2">
      <c r="S2893" s="15"/>
      <c r="T2893" s="15"/>
    </row>
    <row r="2894" spans="19:20" x14ac:dyDescent="0.2">
      <c r="S2894" s="15"/>
      <c r="T2894" s="15"/>
    </row>
    <row r="2895" spans="19:20" x14ac:dyDescent="0.2">
      <c r="S2895" s="15"/>
      <c r="T2895" s="15"/>
    </row>
    <row r="2896" spans="19:20" x14ac:dyDescent="0.2">
      <c r="S2896" s="15"/>
      <c r="T2896" s="15"/>
    </row>
    <row r="2897" spans="19:20" x14ac:dyDescent="0.2">
      <c r="S2897" s="15"/>
      <c r="T2897" s="15"/>
    </row>
    <row r="2898" spans="19:20" x14ac:dyDescent="0.2">
      <c r="S2898" s="15"/>
      <c r="T2898" s="15"/>
    </row>
    <row r="2899" spans="19:20" x14ac:dyDescent="0.2">
      <c r="S2899" s="15"/>
      <c r="T2899" s="15"/>
    </row>
    <row r="2900" spans="19:20" x14ac:dyDescent="0.2">
      <c r="S2900" s="15"/>
      <c r="T2900" s="15"/>
    </row>
    <row r="2901" spans="19:20" x14ac:dyDescent="0.2">
      <c r="S2901" s="15"/>
      <c r="T2901" s="15"/>
    </row>
    <row r="2902" spans="19:20" x14ac:dyDescent="0.2">
      <c r="S2902" s="15"/>
      <c r="T2902" s="15"/>
    </row>
    <row r="2903" spans="19:20" x14ac:dyDescent="0.2">
      <c r="S2903" s="15"/>
      <c r="T2903" s="15"/>
    </row>
    <row r="2904" spans="19:20" x14ac:dyDescent="0.2">
      <c r="S2904" s="15"/>
      <c r="T2904" s="15"/>
    </row>
    <row r="2905" spans="19:20" x14ac:dyDescent="0.2">
      <c r="S2905" s="15"/>
      <c r="T2905" s="15"/>
    </row>
    <row r="2906" spans="19:20" x14ac:dyDescent="0.2">
      <c r="S2906" s="15"/>
      <c r="T2906" s="15"/>
    </row>
    <row r="2907" spans="19:20" x14ac:dyDescent="0.2">
      <c r="S2907" s="15"/>
      <c r="T2907" s="15"/>
    </row>
    <row r="2908" spans="19:20" x14ac:dyDescent="0.2">
      <c r="S2908" s="15"/>
      <c r="T2908" s="15"/>
    </row>
    <row r="2909" spans="19:20" x14ac:dyDescent="0.2">
      <c r="S2909" s="15"/>
      <c r="T2909" s="15"/>
    </row>
    <row r="2910" spans="19:20" x14ac:dyDescent="0.2">
      <c r="S2910" s="15"/>
      <c r="T2910" s="15"/>
    </row>
    <row r="2911" spans="19:20" x14ac:dyDescent="0.2">
      <c r="S2911" s="15"/>
      <c r="T2911" s="15"/>
    </row>
    <row r="2912" spans="19:20" x14ac:dyDescent="0.2">
      <c r="S2912" s="15"/>
      <c r="T2912" s="15"/>
    </row>
    <row r="2913" spans="19:20" x14ac:dyDescent="0.2">
      <c r="S2913" s="15"/>
      <c r="T2913" s="15"/>
    </row>
    <row r="2914" spans="19:20" x14ac:dyDescent="0.2">
      <c r="S2914" s="15"/>
      <c r="T2914" s="15"/>
    </row>
    <row r="2915" spans="19:20" x14ac:dyDescent="0.2">
      <c r="S2915" s="15"/>
      <c r="T2915" s="15"/>
    </row>
    <row r="2916" spans="19:20" x14ac:dyDescent="0.2">
      <c r="S2916" s="15"/>
      <c r="T2916" s="15"/>
    </row>
    <row r="2917" spans="19:20" x14ac:dyDescent="0.2">
      <c r="S2917" s="15"/>
      <c r="T2917" s="15"/>
    </row>
    <row r="2918" spans="19:20" x14ac:dyDescent="0.2">
      <c r="S2918" s="15"/>
      <c r="T2918" s="15"/>
    </row>
    <row r="2919" spans="19:20" x14ac:dyDescent="0.2">
      <c r="S2919" s="15"/>
      <c r="T2919" s="15"/>
    </row>
    <row r="2920" spans="19:20" x14ac:dyDescent="0.2">
      <c r="S2920" s="15"/>
      <c r="T2920" s="15"/>
    </row>
    <row r="2921" spans="19:20" x14ac:dyDescent="0.2">
      <c r="S2921" s="15"/>
      <c r="T2921" s="15"/>
    </row>
    <row r="2922" spans="19:20" x14ac:dyDescent="0.2">
      <c r="S2922" s="15"/>
      <c r="T2922" s="15"/>
    </row>
    <row r="2923" spans="19:20" x14ac:dyDescent="0.2">
      <c r="S2923" s="15"/>
      <c r="T2923" s="15"/>
    </row>
    <row r="2924" spans="19:20" x14ac:dyDescent="0.2">
      <c r="S2924" s="15"/>
      <c r="T2924" s="15"/>
    </row>
    <row r="2925" spans="19:20" x14ac:dyDescent="0.2">
      <c r="S2925" s="15"/>
      <c r="T2925" s="15"/>
    </row>
    <row r="2926" spans="19:20" x14ac:dyDescent="0.2">
      <c r="S2926" s="15"/>
      <c r="T2926" s="15"/>
    </row>
    <row r="2927" spans="19:20" x14ac:dyDescent="0.2">
      <c r="S2927" s="15"/>
      <c r="T2927" s="15"/>
    </row>
    <row r="2928" spans="19:20" x14ac:dyDescent="0.2">
      <c r="S2928" s="15"/>
      <c r="T2928" s="15"/>
    </row>
    <row r="2929" spans="19:20" x14ac:dyDescent="0.2">
      <c r="S2929" s="15"/>
      <c r="T2929" s="15"/>
    </row>
    <row r="2930" spans="19:20" x14ac:dyDescent="0.2">
      <c r="S2930" s="15"/>
      <c r="T2930" s="15"/>
    </row>
    <row r="2931" spans="19:20" x14ac:dyDescent="0.2">
      <c r="S2931" s="15"/>
      <c r="T2931" s="15"/>
    </row>
    <row r="2932" spans="19:20" x14ac:dyDescent="0.2">
      <c r="S2932" s="15"/>
      <c r="T2932" s="15"/>
    </row>
    <row r="2933" spans="19:20" x14ac:dyDescent="0.2">
      <c r="S2933" s="15"/>
      <c r="T2933" s="15"/>
    </row>
    <row r="2934" spans="19:20" x14ac:dyDescent="0.2">
      <c r="S2934" s="15"/>
      <c r="T2934" s="15"/>
    </row>
    <row r="2935" spans="19:20" x14ac:dyDescent="0.2">
      <c r="S2935" s="15"/>
      <c r="T2935" s="15"/>
    </row>
    <row r="2936" spans="19:20" x14ac:dyDescent="0.2">
      <c r="S2936" s="15"/>
      <c r="T2936" s="15"/>
    </row>
    <row r="2937" spans="19:20" x14ac:dyDescent="0.2">
      <c r="S2937" s="15"/>
      <c r="T2937" s="15"/>
    </row>
    <row r="2938" spans="19:20" x14ac:dyDescent="0.2">
      <c r="S2938" s="15"/>
      <c r="T2938" s="15"/>
    </row>
    <row r="2939" spans="19:20" x14ac:dyDescent="0.2">
      <c r="S2939" s="15"/>
      <c r="T2939" s="15"/>
    </row>
    <row r="2940" spans="19:20" x14ac:dyDescent="0.2">
      <c r="S2940" s="15"/>
      <c r="T2940" s="15"/>
    </row>
    <row r="2941" spans="19:20" x14ac:dyDescent="0.2">
      <c r="S2941" s="15"/>
      <c r="T2941" s="15"/>
    </row>
    <row r="2942" spans="19:20" x14ac:dyDescent="0.2">
      <c r="S2942" s="15"/>
      <c r="T2942" s="15"/>
    </row>
    <row r="2943" spans="19:20" x14ac:dyDescent="0.2">
      <c r="S2943" s="15"/>
      <c r="T2943" s="15"/>
    </row>
    <row r="2944" spans="19:20" x14ac:dyDescent="0.2">
      <c r="S2944" s="15"/>
      <c r="T2944" s="15"/>
    </row>
    <row r="2945" spans="19:20" x14ac:dyDescent="0.2">
      <c r="S2945" s="15"/>
      <c r="T2945" s="15"/>
    </row>
    <row r="2946" spans="19:20" x14ac:dyDescent="0.2">
      <c r="S2946" s="15"/>
      <c r="T2946" s="15"/>
    </row>
    <row r="2947" spans="19:20" x14ac:dyDescent="0.2">
      <c r="S2947" s="15"/>
      <c r="T2947" s="15"/>
    </row>
    <row r="2948" spans="19:20" x14ac:dyDescent="0.2">
      <c r="S2948" s="15"/>
      <c r="T2948" s="15"/>
    </row>
    <row r="2949" spans="19:20" x14ac:dyDescent="0.2">
      <c r="S2949" s="15"/>
      <c r="T2949" s="15"/>
    </row>
    <row r="2950" spans="19:20" x14ac:dyDescent="0.2">
      <c r="S2950" s="15"/>
      <c r="T2950" s="15"/>
    </row>
    <row r="2951" spans="19:20" x14ac:dyDescent="0.2">
      <c r="S2951" s="15"/>
      <c r="T2951" s="15"/>
    </row>
    <row r="2952" spans="19:20" x14ac:dyDescent="0.2">
      <c r="S2952" s="15"/>
      <c r="T2952" s="15"/>
    </row>
    <row r="2953" spans="19:20" x14ac:dyDescent="0.2">
      <c r="S2953" s="15"/>
      <c r="T2953" s="15"/>
    </row>
    <row r="2954" spans="19:20" x14ac:dyDescent="0.2">
      <c r="S2954" s="15"/>
      <c r="T2954" s="15"/>
    </row>
    <row r="2955" spans="19:20" x14ac:dyDescent="0.2">
      <c r="S2955" s="15"/>
      <c r="T2955" s="15"/>
    </row>
    <row r="2956" spans="19:20" x14ac:dyDescent="0.2">
      <c r="S2956" s="15"/>
      <c r="T2956" s="15"/>
    </row>
    <row r="2957" spans="19:20" x14ac:dyDescent="0.2">
      <c r="S2957" s="15"/>
      <c r="T2957" s="15"/>
    </row>
    <row r="2958" spans="19:20" x14ac:dyDescent="0.2">
      <c r="S2958" s="15"/>
      <c r="T2958" s="15"/>
    </row>
    <row r="2959" spans="19:20" x14ac:dyDescent="0.2">
      <c r="S2959" s="15"/>
      <c r="T2959" s="15"/>
    </row>
    <row r="2960" spans="19:20" x14ac:dyDescent="0.2">
      <c r="S2960" s="15"/>
      <c r="T2960" s="15"/>
    </row>
    <row r="2961" spans="19:20" x14ac:dyDescent="0.2">
      <c r="S2961" s="15"/>
      <c r="T2961" s="15"/>
    </row>
    <row r="2962" spans="19:20" x14ac:dyDescent="0.2">
      <c r="S2962" s="15"/>
      <c r="T2962" s="15"/>
    </row>
    <row r="2963" spans="19:20" x14ac:dyDescent="0.2">
      <c r="S2963" s="15"/>
      <c r="T2963" s="15"/>
    </row>
    <row r="2964" spans="19:20" x14ac:dyDescent="0.2">
      <c r="S2964" s="15"/>
      <c r="T2964" s="15"/>
    </row>
    <row r="2965" spans="19:20" x14ac:dyDescent="0.2">
      <c r="S2965" s="15"/>
      <c r="T2965" s="15"/>
    </row>
    <row r="2966" spans="19:20" x14ac:dyDescent="0.2">
      <c r="S2966" s="15"/>
      <c r="T2966" s="15"/>
    </row>
    <row r="2967" spans="19:20" x14ac:dyDescent="0.2">
      <c r="S2967" s="15"/>
      <c r="T2967" s="15"/>
    </row>
    <row r="2968" spans="19:20" x14ac:dyDescent="0.2">
      <c r="S2968" s="15"/>
      <c r="T2968" s="15"/>
    </row>
    <row r="2969" spans="19:20" x14ac:dyDescent="0.2">
      <c r="S2969" s="15"/>
      <c r="T2969" s="15"/>
    </row>
    <row r="2970" spans="19:20" x14ac:dyDescent="0.2">
      <c r="S2970" s="15"/>
      <c r="T2970" s="15"/>
    </row>
    <row r="2971" spans="19:20" x14ac:dyDescent="0.2">
      <c r="S2971" s="15"/>
      <c r="T2971" s="15"/>
    </row>
    <row r="2972" spans="19:20" x14ac:dyDescent="0.2">
      <c r="S2972" s="15"/>
      <c r="T2972" s="15"/>
    </row>
    <row r="2973" spans="19:20" x14ac:dyDescent="0.2">
      <c r="S2973" s="15"/>
      <c r="T2973" s="15"/>
    </row>
    <row r="2974" spans="19:20" x14ac:dyDescent="0.2">
      <c r="S2974" s="15"/>
      <c r="T2974" s="15"/>
    </row>
    <row r="2975" spans="19:20" x14ac:dyDescent="0.2">
      <c r="S2975" s="15"/>
      <c r="T2975" s="15"/>
    </row>
    <row r="2976" spans="19:20" x14ac:dyDescent="0.2">
      <c r="S2976" s="15"/>
      <c r="T2976" s="15"/>
    </row>
    <row r="2977" spans="19:20" x14ac:dyDescent="0.2">
      <c r="S2977" s="15"/>
      <c r="T2977" s="15"/>
    </row>
    <row r="2978" spans="19:20" x14ac:dyDescent="0.2">
      <c r="S2978" s="15"/>
      <c r="T2978" s="15"/>
    </row>
    <row r="2979" spans="19:20" x14ac:dyDescent="0.2">
      <c r="S2979" s="15"/>
      <c r="T2979" s="15"/>
    </row>
    <row r="2980" spans="19:20" x14ac:dyDescent="0.2">
      <c r="S2980" s="15"/>
      <c r="T2980" s="15"/>
    </row>
    <row r="2981" spans="19:20" x14ac:dyDescent="0.2">
      <c r="S2981" s="15"/>
      <c r="T2981" s="15"/>
    </row>
    <row r="2982" spans="19:20" x14ac:dyDescent="0.2">
      <c r="S2982" s="15"/>
      <c r="T2982" s="15"/>
    </row>
    <row r="2983" spans="19:20" x14ac:dyDescent="0.2">
      <c r="S2983" s="15"/>
      <c r="T2983" s="15"/>
    </row>
    <row r="2984" spans="19:20" x14ac:dyDescent="0.2">
      <c r="S2984" s="15"/>
      <c r="T2984" s="15"/>
    </row>
    <row r="2985" spans="19:20" x14ac:dyDescent="0.2">
      <c r="S2985" s="15"/>
      <c r="T2985" s="15"/>
    </row>
    <row r="2986" spans="19:20" x14ac:dyDescent="0.2">
      <c r="S2986" s="15"/>
      <c r="T2986" s="15"/>
    </row>
    <row r="2987" spans="19:20" x14ac:dyDescent="0.2">
      <c r="S2987" s="15"/>
      <c r="T2987" s="15"/>
    </row>
    <row r="2988" spans="19:20" x14ac:dyDescent="0.2">
      <c r="S2988" s="15"/>
      <c r="T2988" s="15"/>
    </row>
    <row r="2989" spans="19:20" x14ac:dyDescent="0.2">
      <c r="S2989" s="15"/>
      <c r="T2989" s="15"/>
    </row>
    <row r="2990" spans="19:20" x14ac:dyDescent="0.2">
      <c r="S2990" s="15"/>
      <c r="T2990" s="15"/>
    </row>
    <row r="2991" spans="19:20" x14ac:dyDescent="0.2">
      <c r="S2991" s="15"/>
      <c r="T2991" s="15"/>
    </row>
    <row r="2992" spans="19:20" x14ac:dyDescent="0.2">
      <c r="S2992" s="15"/>
      <c r="T2992" s="15"/>
    </row>
    <row r="2993" spans="19:20" x14ac:dyDescent="0.2">
      <c r="S2993" s="15"/>
      <c r="T2993" s="15"/>
    </row>
    <row r="2994" spans="19:20" x14ac:dyDescent="0.2">
      <c r="S2994" s="15"/>
      <c r="T2994" s="15"/>
    </row>
    <row r="2995" spans="19:20" x14ac:dyDescent="0.2">
      <c r="S2995" s="15"/>
      <c r="T2995" s="15"/>
    </row>
    <row r="2996" spans="19:20" x14ac:dyDescent="0.2">
      <c r="S2996" s="15"/>
      <c r="T2996" s="15"/>
    </row>
    <row r="2997" spans="19:20" x14ac:dyDescent="0.2">
      <c r="S2997" s="15"/>
      <c r="T2997" s="15"/>
    </row>
    <row r="2998" spans="19:20" x14ac:dyDescent="0.2">
      <c r="S2998" s="15"/>
      <c r="T2998" s="15"/>
    </row>
    <row r="2999" spans="19:20" x14ac:dyDescent="0.2">
      <c r="S2999" s="15"/>
      <c r="T2999" s="15"/>
    </row>
    <row r="3000" spans="19:20" x14ac:dyDescent="0.2">
      <c r="S3000" s="15"/>
      <c r="T3000" s="15"/>
    </row>
    <row r="3001" spans="19:20" x14ac:dyDescent="0.2">
      <c r="S3001" s="15"/>
      <c r="T3001" s="15"/>
    </row>
    <row r="3002" spans="19:20" x14ac:dyDescent="0.2">
      <c r="S3002" s="15"/>
      <c r="T3002" s="15"/>
    </row>
    <row r="3003" spans="19:20" x14ac:dyDescent="0.2">
      <c r="S3003" s="15"/>
      <c r="T3003" s="15"/>
    </row>
    <row r="3004" spans="19:20" x14ac:dyDescent="0.2">
      <c r="S3004" s="15"/>
      <c r="T3004" s="15"/>
    </row>
    <row r="3005" spans="19:20" x14ac:dyDescent="0.2">
      <c r="S3005" s="15"/>
      <c r="T3005" s="15"/>
    </row>
    <row r="3006" spans="19:20" x14ac:dyDescent="0.2">
      <c r="S3006" s="15"/>
      <c r="T3006" s="15"/>
    </row>
    <row r="3007" spans="19:20" x14ac:dyDescent="0.2">
      <c r="S3007" s="15"/>
      <c r="T3007" s="15"/>
    </row>
    <row r="3008" spans="19:20" x14ac:dyDescent="0.2">
      <c r="S3008" s="15"/>
      <c r="T3008" s="15"/>
    </row>
    <row r="3009" spans="19:20" x14ac:dyDescent="0.2">
      <c r="S3009" s="15"/>
      <c r="T3009" s="15"/>
    </row>
    <row r="3010" spans="19:20" x14ac:dyDescent="0.2">
      <c r="S3010" s="15"/>
      <c r="T3010" s="15"/>
    </row>
    <row r="3011" spans="19:20" x14ac:dyDescent="0.2">
      <c r="S3011" s="15"/>
      <c r="T3011" s="15"/>
    </row>
    <row r="3012" spans="19:20" x14ac:dyDescent="0.2">
      <c r="S3012" s="15"/>
      <c r="T3012" s="15"/>
    </row>
    <row r="3013" spans="19:20" x14ac:dyDescent="0.2">
      <c r="S3013" s="15"/>
      <c r="T3013" s="15"/>
    </row>
    <row r="3014" spans="19:20" x14ac:dyDescent="0.2">
      <c r="S3014" s="15"/>
      <c r="T3014" s="15"/>
    </row>
    <row r="3015" spans="19:20" x14ac:dyDescent="0.2">
      <c r="S3015" s="15"/>
      <c r="T3015" s="15"/>
    </row>
    <row r="3016" spans="19:20" x14ac:dyDescent="0.2">
      <c r="S3016" s="15"/>
      <c r="T3016" s="15"/>
    </row>
    <row r="3017" spans="19:20" x14ac:dyDescent="0.2">
      <c r="S3017" s="15"/>
      <c r="T3017" s="15"/>
    </row>
    <row r="3018" spans="19:20" x14ac:dyDescent="0.2">
      <c r="S3018" s="15"/>
      <c r="T3018" s="15"/>
    </row>
    <row r="3019" spans="19:20" x14ac:dyDescent="0.2">
      <c r="S3019" s="15"/>
      <c r="T3019" s="15"/>
    </row>
    <row r="3020" spans="19:20" x14ac:dyDescent="0.2">
      <c r="S3020" s="15"/>
      <c r="T3020" s="15"/>
    </row>
    <row r="3021" spans="19:20" x14ac:dyDescent="0.2">
      <c r="S3021" s="15"/>
      <c r="T3021" s="15"/>
    </row>
    <row r="3022" spans="19:20" x14ac:dyDescent="0.2">
      <c r="S3022" s="15"/>
      <c r="T3022" s="15"/>
    </row>
    <row r="3023" spans="19:20" x14ac:dyDescent="0.2">
      <c r="S3023" s="15"/>
      <c r="T3023" s="15"/>
    </row>
    <row r="3024" spans="19:20" x14ac:dyDescent="0.2">
      <c r="S3024" s="15"/>
      <c r="T3024" s="15"/>
    </row>
    <row r="3025" spans="19:20" x14ac:dyDescent="0.2">
      <c r="S3025" s="15"/>
      <c r="T3025" s="15"/>
    </row>
    <row r="3026" spans="19:20" x14ac:dyDescent="0.2">
      <c r="S3026" s="15"/>
      <c r="T3026" s="15"/>
    </row>
    <row r="3027" spans="19:20" x14ac:dyDescent="0.2">
      <c r="S3027" s="15"/>
      <c r="T3027" s="15"/>
    </row>
    <row r="3028" spans="19:20" x14ac:dyDescent="0.2">
      <c r="S3028" s="15"/>
      <c r="T3028" s="15"/>
    </row>
    <row r="3029" spans="19:20" x14ac:dyDescent="0.2">
      <c r="S3029" s="15"/>
      <c r="T3029" s="15"/>
    </row>
    <row r="3030" spans="19:20" x14ac:dyDescent="0.2">
      <c r="S3030" s="15"/>
      <c r="T3030" s="15"/>
    </row>
    <row r="3031" spans="19:20" x14ac:dyDescent="0.2">
      <c r="S3031" s="15"/>
      <c r="T3031" s="15"/>
    </row>
    <row r="3032" spans="19:20" x14ac:dyDescent="0.2">
      <c r="S3032" s="15"/>
      <c r="T3032" s="15"/>
    </row>
    <row r="3033" spans="19:20" x14ac:dyDescent="0.2">
      <c r="S3033" s="15"/>
      <c r="T3033" s="15"/>
    </row>
    <row r="3034" spans="19:20" x14ac:dyDescent="0.2">
      <c r="S3034" s="15"/>
      <c r="T3034" s="15"/>
    </row>
    <row r="3035" spans="19:20" x14ac:dyDescent="0.2">
      <c r="S3035" s="15"/>
      <c r="T3035" s="15"/>
    </row>
    <row r="3036" spans="19:20" x14ac:dyDescent="0.2">
      <c r="S3036" s="15"/>
      <c r="T3036" s="15"/>
    </row>
    <row r="3037" spans="19:20" x14ac:dyDescent="0.2">
      <c r="S3037" s="15"/>
      <c r="T3037" s="15"/>
    </row>
    <row r="3038" spans="19:20" x14ac:dyDescent="0.2">
      <c r="S3038" s="15"/>
      <c r="T3038" s="15"/>
    </row>
    <row r="3039" spans="19:20" x14ac:dyDescent="0.2">
      <c r="S3039" s="15"/>
      <c r="T3039" s="15"/>
    </row>
    <row r="3040" spans="19:20" x14ac:dyDescent="0.2">
      <c r="S3040" s="15"/>
      <c r="T3040" s="15"/>
    </row>
    <row r="3041" spans="19:20" x14ac:dyDescent="0.2">
      <c r="S3041" s="15"/>
      <c r="T3041" s="15"/>
    </row>
    <row r="3042" spans="19:20" x14ac:dyDescent="0.2">
      <c r="S3042" s="15"/>
      <c r="T3042" s="15"/>
    </row>
    <row r="3043" spans="19:20" x14ac:dyDescent="0.2">
      <c r="S3043" s="15"/>
      <c r="T3043" s="15"/>
    </row>
    <row r="3044" spans="19:20" x14ac:dyDescent="0.2">
      <c r="S3044" s="15"/>
      <c r="T3044" s="15"/>
    </row>
    <row r="3045" spans="19:20" x14ac:dyDescent="0.2">
      <c r="S3045" s="15"/>
      <c r="T3045" s="15"/>
    </row>
    <row r="3046" spans="19:20" x14ac:dyDescent="0.2">
      <c r="S3046" s="15"/>
      <c r="T3046" s="15"/>
    </row>
    <row r="3047" spans="19:20" x14ac:dyDescent="0.2">
      <c r="S3047" s="15"/>
      <c r="T3047" s="15"/>
    </row>
    <row r="3048" spans="19:20" x14ac:dyDescent="0.2">
      <c r="S3048" s="15"/>
      <c r="T3048" s="15"/>
    </row>
    <row r="3049" spans="19:20" x14ac:dyDescent="0.2">
      <c r="S3049" s="15"/>
      <c r="T3049" s="15"/>
    </row>
    <row r="3050" spans="19:20" x14ac:dyDescent="0.2">
      <c r="S3050" s="15"/>
      <c r="T3050" s="15"/>
    </row>
    <row r="3051" spans="19:20" x14ac:dyDescent="0.2">
      <c r="S3051" s="15"/>
      <c r="T3051" s="15"/>
    </row>
    <row r="3052" spans="19:20" x14ac:dyDescent="0.2">
      <c r="S3052" s="15"/>
      <c r="T3052" s="15"/>
    </row>
    <row r="3053" spans="19:20" x14ac:dyDescent="0.2">
      <c r="S3053" s="15"/>
      <c r="T3053" s="15"/>
    </row>
    <row r="3054" spans="19:20" x14ac:dyDescent="0.2">
      <c r="S3054" s="15"/>
      <c r="T3054" s="15"/>
    </row>
    <row r="3055" spans="19:20" x14ac:dyDescent="0.2">
      <c r="S3055" s="15"/>
      <c r="T3055" s="15"/>
    </row>
    <row r="3056" spans="19:20" x14ac:dyDescent="0.2">
      <c r="S3056" s="15"/>
      <c r="T3056" s="15"/>
    </row>
    <row r="3057" spans="19:20" x14ac:dyDescent="0.2">
      <c r="S3057" s="15"/>
      <c r="T3057" s="15"/>
    </row>
    <row r="3058" spans="19:20" x14ac:dyDescent="0.2">
      <c r="S3058" s="15"/>
      <c r="T3058" s="15"/>
    </row>
    <row r="3059" spans="19:20" x14ac:dyDescent="0.2">
      <c r="S3059" s="15"/>
      <c r="T3059" s="15"/>
    </row>
    <row r="3060" spans="19:20" x14ac:dyDescent="0.2">
      <c r="S3060" s="15"/>
      <c r="T3060" s="15"/>
    </row>
    <row r="3061" spans="19:20" x14ac:dyDescent="0.2">
      <c r="S3061" s="15"/>
      <c r="T3061" s="15"/>
    </row>
    <row r="3062" spans="19:20" x14ac:dyDescent="0.2">
      <c r="S3062" s="15"/>
      <c r="T3062" s="15"/>
    </row>
    <row r="3063" spans="19:20" x14ac:dyDescent="0.2">
      <c r="S3063" s="15"/>
      <c r="T3063" s="15"/>
    </row>
    <row r="3064" spans="19:20" x14ac:dyDescent="0.2">
      <c r="S3064" s="15"/>
      <c r="T3064" s="15"/>
    </row>
    <row r="3065" spans="19:20" x14ac:dyDescent="0.2">
      <c r="S3065" s="15"/>
      <c r="T3065" s="15"/>
    </row>
    <row r="3066" spans="19:20" x14ac:dyDescent="0.2">
      <c r="S3066" s="15"/>
      <c r="T3066" s="15"/>
    </row>
    <row r="3067" spans="19:20" x14ac:dyDescent="0.2">
      <c r="S3067" s="15"/>
      <c r="T3067" s="15"/>
    </row>
    <row r="3068" spans="19:20" x14ac:dyDescent="0.2">
      <c r="S3068" s="15"/>
      <c r="T3068" s="15"/>
    </row>
    <row r="3069" spans="19:20" x14ac:dyDescent="0.2">
      <c r="S3069" s="15"/>
      <c r="T3069" s="15"/>
    </row>
    <row r="3070" spans="19:20" x14ac:dyDescent="0.2">
      <c r="S3070" s="15"/>
      <c r="T3070" s="15"/>
    </row>
    <row r="3071" spans="19:20" x14ac:dyDescent="0.2">
      <c r="S3071" s="15"/>
      <c r="T3071" s="15"/>
    </row>
    <row r="3072" spans="19:20" x14ac:dyDescent="0.2">
      <c r="S3072" s="15"/>
      <c r="T3072" s="15"/>
    </row>
    <row r="3073" spans="19:20" x14ac:dyDescent="0.2">
      <c r="S3073" s="15"/>
      <c r="T3073" s="15"/>
    </row>
    <row r="3074" spans="19:20" x14ac:dyDescent="0.2">
      <c r="S3074" s="15"/>
      <c r="T3074" s="15"/>
    </row>
    <row r="3075" spans="19:20" x14ac:dyDescent="0.2">
      <c r="S3075" s="15"/>
      <c r="T3075" s="15"/>
    </row>
    <row r="3076" spans="19:20" x14ac:dyDescent="0.2">
      <c r="S3076" s="15"/>
      <c r="T3076" s="15"/>
    </row>
    <row r="3077" spans="19:20" x14ac:dyDescent="0.2">
      <c r="S3077" s="15"/>
      <c r="T3077" s="15"/>
    </row>
    <row r="3078" spans="19:20" x14ac:dyDescent="0.2">
      <c r="S3078" s="15"/>
      <c r="T3078" s="15"/>
    </row>
    <row r="3079" spans="19:20" x14ac:dyDescent="0.2">
      <c r="S3079" s="15"/>
      <c r="T3079" s="15"/>
    </row>
    <row r="3080" spans="19:20" x14ac:dyDescent="0.2">
      <c r="S3080" s="15"/>
      <c r="T3080" s="15"/>
    </row>
    <row r="3081" spans="19:20" x14ac:dyDescent="0.2">
      <c r="S3081" s="15"/>
      <c r="T3081" s="15"/>
    </row>
    <row r="3082" spans="19:20" x14ac:dyDescent="0.2">
      <c r="S3082" s="15"/>
      <c r="T3082" s="15"/>
    </row>
    <row r="3083" spans="19:20" x14ac:dyDescent="0.2">
      <c r="S3083" s="15"/>
      <c r="T3083" s="15"/>
    </row>
    <row r="3084" spans="19:20" x14ac:dyDescent="0.2">
      <c r="S3084" s="15"/>
      <c r="T3084" s="15"/>
    </row>
    <row r="3085" spans="19:20" x14ac:dyDescent="0.2">
      <c r="S3085" s="15"/>
      <c r="T3085" s="15"/>
    </row>
    <row r="3086" spans="19:20" x14ac:dyDescent="0.2">
      <c r="S3086" s="15"/>
      <c r="T3086" s="15"/>
    </row>
    <row r="3087" spans="19:20" x14ac:dyDescent="0.2">
      <c r="S3087" s="15"/>
      <c r="T3087" s="15"/>
    </row>
    <row r="3088" spans="19:20" x14ac:dyDescent="0.2">
      <c r="S3088" s="15"/>
      <c r="T3088" s="15"/>
    </row>
    <row r="3089" spans="19:20" x14ac:dyDescent="0.2">
      <c r="S3089" s="15"/>
      <c r="T3089" s="15"/>
    </row>
    <row r="3090" spans="19:20" x14ac:dyDescent="0.2">
      <c r="S3090" s="15"/>
      <c r="T3090" s="15"/>
    </row>
    <row r="3091" spans="19:20" x14ac:dyDescent="0.2">
      <c r="S3091" s="15"/>
      <c r="T3091" s="15"/>
    </row>
    <row r="3092" spans="19:20" x14ac:dyDescent="0.2">
      <c r="S3092" s="15"/>
      <c r="T3092" s="15"/>
    </row>
    <row r="3093" spans="19:20" x14ac:dyDescent="0.2">
      <c r="S3093" s="15"/>
      <c r="T3093" s="15"/>
    </row>
    <row r="3094" spans="19:20" x14ac:dyDescent="0.2">
      <c r="S3094" s="15"/>
      <c r="T3094" s="15"/>
    </row>
    <row r="3095" spans="19:20" x14ac:dyDescent="0.2">
      <c r="S3095" s="15"/>
      <c r="T3095" s="15"/>
    </row>
    <row r="3096" spans="19:20" x14ac:dyDescent="0.2">
      <c r="S3096" s="15"/>
      <c r="T3096" s="15"/>
    </row>
    <row r="3097" spans="19:20" x14ac:dyDescent="0.2">
      <c r="S3097" s="15"/>
      <c r="T3097" s="15"/>
    </row>
    <row r="3098" spans="19:20" x14ac:dyDescent="0.2">
      <c r="S3098" s="15"/>
      <c r="T3098" s="15"/>
    </row>
    <row r="3099" spans="19:20" x14ac:dyDescent="0.2">
      <c r="S3099" s="15"/>
      <c r="T3099" s="15"/>
    </row>
    <row r="3100" spans="19:20" x14ac:dyDescent="0.2">
      <c r="S3100" s="15"/>
      <c r="T3100" s="15"/>
    </row>
    <row r="3101" spans="19:20" x14ac:dyDescent="0.2">
      <c r="S3101" s="15"/>
      <c r="T3101" s="15"/>
    </row>
    <row r="3102" spans="19:20" x14ac:dyDescent="0.2">
      <c r="S3102" s="15"/>
      <c r="T3102" s="15"/>
    </row>
    <row r="3103" spans="19:20" x14ac:dyDescent="0.2">
      <c r="S3103" s="15"/>
      <c r="T3103" s="15"/>
    </row>
    <row r="3104" spans="19:20" x14ac:dyDescent="0.2">
      <c r="S3104" s="15"/>
      <c r="T3104" s="15"/>
    </row>
    <row r="3105" spans="19:20" x14ac:dyDescent="0.2">
      <c r="S3105" s="15"/>
      <c r="T3105" s="15"/>
    </row>
    <row r="3106" spans="19:20" x14ac:dyDescent="0.2">
      <c r="S3106" s="15"/>
      <c r="T3106" s="15"/>
    </row>
    <row r="3107" spans="19:20" x14ac:dyDescent="0.2">
      <c r="S3107" s="15"/>
      <c r="T3107" s="15"/>
    </row>
    <row r="3108" spans="19:20" x14ac:dyDescent="0.2">
      <c r="S3108" s="15"/>
      <c r="T3108" s="15"/>
    </row>
    <row r="3109" spans="19:20" x14ac:dyDescent="0.2">
      <c r="S3109" s="15"/>
      <c r="T3109" s="15"/>
    </row>
    <row r="3110" spans="19:20" x14ac:dyDescent="0.2">
      <c r="S3110" s="15"/>
      <c r="T3110" s="15"/>
    </row>
    <row r="3111" spans="19:20" x14ac:dyDescent="0.2">
      <c r="S3111" s="15"/>
      <c r="T3111" s="15"/>
    </row>
    <row r="3112" spans="19:20" x14ac:dyDescent="0.2">
      <c r="S3112" s="15"/>
      <c r="T3112" s="15"/>
    </row>
    <row r="3113" spans="19:20" x14ac:dyDescent="0.2">
      <c r="S3113" s="15"/>
      <c r="T3113" s="15"/>
    </row>
    <row r="3114" spans="19:20" x14ac:dyDescent="0.2">
      <c r="S3114" s="15"/>
      <c r="T3114" s="15"/>
    </row>
    <row r="3115" spans="19:20" x14ac:dyDescent="0.2">
      <c r="S3115" s="15"/>
      <c r="T3115" s="15"/>
    </row>
    <row r="3116" spans="19:20" x14ac:dyDescent="0.2">
      <c r="S3116" s="15"/>
      <c r="T3116" s="15"/>
    </row>
    <row r="3117" spans="19:20" x14ac:dyDescent="0.2">
      <c r="S3117" s="15"/>
      <c r="T3117" s="15"/>
    </row>
    <row r="3118" spans="19:20" x14ac:dyDescent="0.2">
      <c r="S3118" s="15"/>
      <c r="T3118" s="15"/>
    </row>
    <row r="3119" spans="19:20" x14ac:dyDescent="0.2">
      <c r="S3119" s="15"/>
      <c r="T3119" s="15"/>
    </row>
    <row r="3120" spans="19:20" x14ac:dyDescent="0.2">
      <c r="S3120" s="15"/>
      <c r="T3120" s="15"/>
    </row>
    <row r="3121" spans="19:20" x14ac:dyDescent="0.2">
      <c r="S3121" s="15"/>
      <c r="T3121" s="15"/>
    </row>
    <row r="3122" spans="19:20" x14ac:dyDescent="0.2">
      <c r="S3122" s="15"/>
      <c r="T3122" s="15"/>
    </row>
    <row r="3123" spans="19:20" x14ac:dyDescent="0.2">
      <c r="S3123" s="15"/>
      <c r="T3123" s="15"/>
    </row>
    <row r="3124" spans="19:20" x14ac:dyDescent="0.2">
      <c r="S3124" s="15"/>
      <c r="T3124" s="15"/>
    </row>
    <row r="3125" spans="19:20" x14ac:dyDescent="0.2">
      <c r="S3125" s="15"/>
      <c r="T3125" s="15"/>
    </row>
    <row r="3126" spans="19:20" x14ac:dyDescent="0.2">
      <c r="S3126" s="15"/>
      <c r="T3126" s="15"/>
    </row>
    <row r="3127" spans="19:20" x14ac:dyDescent="0.2">
      <c r="S3127" s="15"/>
      <c r="T3127" s="15"/>
    </row>
    <row r="3128" spans="19:20" x14ac:dyDescent="0.2">
      <c r="S3128" s="15"/>
      <c r="T3128" s="15"/>
    </row>
    <row r="3129" spans="19:20" x14ac:dyDescent="0.2">
      <c r="S3129" s="15"/>
      <c r="T3129" s="15"/>
    </row>
    <row r="3130" spans="19:20" x14ac:dyDescent="0.2">
      <c r="S3130" s="15"/>
      <c r="T3130" s="15"/>
    </row>
    <row r="3131" spans="19:20" x14ac:dyDescent="0.2">
      <c r="S3131" s="15"/>
      <c r="T3131" s="15"/>
    </row>
    <row r="3132" spans="19:20" x14ac:dyDescent="0.2">
      <c r="S3132" s="15"/>
      <c r="T3132" s="15"/>
    </row>
    <row r="3133" spans="19:20" x14ac:dyDescent="0.2">
      <c r="S3133" s="15"/>
      <c r="T3133" s="15"/>
    </row>
    <row r="3134" spans="19:20" x14ac:dyDescent="0.2">
      <c r="S3134" s="15"/>
      <c r="T3134" s="15"/>
    </row>
    <row r="3135" spans="19:20" x14ac:dyDescent="0.2">
      <c r="S3135" s="15"/>
      <c r="T3135" s="15"/>
    </row>
    <row r="3136" spans="19:20" x14ac:dyDescent="0.2">
      <c r="S3136" s="15"/>
      <c r="T3136" s="15"/>
    </row>
    <row r="3137" spans="19:20" x14ac:dyDescent="0.2">
      <c r="S3137" s="15"/>
      <c r="T3137" s="15"/>
    </row>
    <row r="3138" spans="19:20" x14ac:dyDescent="0.2">
      <c r="S3138" s="15"/>
      <c r="T3138" s="15"/>
    </row>
    <row r="3139" spans="19:20" x14ac:dyDescent="0.2">
      <c r="S3139" s="15"/>
      <c r="T3139" s="15"/>
    </row>
    <row r="3140" spans="19:20" x14ac:dyDescent="0.2">
      <c r="S3140" s="15"/>
      <c r="T3140" s="15"/>
    </row>
    <row r="3141" spans="19:20" x14ac:dyDescent="0.2">
      <c r="S3141" s="15"/>
      <c r="T3141" s="15"/>
    </row>
    <row r="3142" spans="19:20" x14ac:dyDescent="0.2">
      <c r="S3142" s="15"/>
      <c r="T3142" s="15"/>
    </row>
    <row r="3143" spans="19:20" x14ac:dyDescent="0.2">
      <c r="S3143" s="15"/>
      <c r="T3143" s="15"/>
    </row>
    <row r="3144" spans="19:20" x14ac:dyDescent="0.2">
      <c r="S3144" s="15"/>
      <c r="T3144" s="15"/>
    </row>
    <row r="3145" spans="19:20" x14ac:dyDescent="0.2">
      <c r="S3145" s="15"/>
      <c r="T3145" s="15"/>
    </row>
    <row r="3146" spans="19:20" x14ac:dyDescent="0.2">
      <c r="S3146" s="15"/>
      <c r="T3146" s="15"/>
    </row>
    <row r="3147" spans="19:20" x14ac:dyDescent="0.2">
      <c r="S3147" s="15"/>
      <c r="T3147" s="15"/>
    </row>
    <row r="3148" spans="19:20" x14ac:dyDescent="0.2">
      <c r="S3148" s="15"/>
      <c r="T3148" s="15"/>
    </row>
    <row r="3149" spans="19:20" x14ac:dyDescent="0.2">
      <c r="S3149" s="15"/>
      <c r="T3149" s="15"/>
    </row>
    <row r="3150" spans="19:20" x14ac:dyDescent="0.2">
      <c r="S3150" s="15"/>
      <c r="T3150" s="15"/>
    </row>
    <row r="3151" spans="19:20" x14ac:dyDescent="0.2">
      <c r="S3151" s="15"/>
      <c r="T3151" s="15"/>
    </row>
    <row r="3152" spans="19:20" x14ac:dyDescent="0.2">
      <c r="S3152" s="15"/>
      <c r="T3152" s="15"/>
    </row>
    <row r="3153" spans="19:20" x14ac:dyDescent="0.2">
      <c r="S3153" s="15"/>
      <c r="T3153" s="15"/>
    </row>
    <row r="3154" spans="19:20" x14ac:dyDescent="0.2">
      <c r="S3154" s="15"/>
      <c r="T3154" s="15"/>
    </row>
    <row r="3155" spans="19:20" x14ac:dyDescent="0.2">
      <c r="S3155" s="15"/>
      <c r="T3155" s="15"/>
    </row>
    <row r="3156" spans="19:20" x14ac:dyDescent="0.2">
      <c r="S3156" s="15"/>
      <c r="T3156" s="15"/>
    </row>
    <row r="3157" spans="19:20" x14ac:dyDescent="0.2">
      <c r="S3157" s="15"/>
      <c r="T3157" s="15"/>
    </row>
    <row r="3158" spans="19:20" x14ac:dyDescent="0.2">
      <c r="S3158" s="15"/>
      <c r="T3158" s="15"/>
    </row>
    <row r="3159" spans="19:20" x14ac:dyDescent="0.2">
      <c r="S3159" s="15"/>
      <c r="T3159" s="15"/>
    </row>
    <row r="3160" spans="19:20" x14ac:dyDescent="0.2">
      <c r="S3160" s="15"/>
      <c r="T3160" s="15"/>
    </row>
    <row r="3161" spans="19:20" x14ac:dyDescent="0.2">
      <c r="S3161" s="15"/>
      <c r="T3161" s="15"/>
    </row>
    <row r="3162" spans="19:20" x14ac:dyDescent="0.2">
      <c r="S3162" s="15"/>
      <c r="T3162" s="15"/>
    </row>
    <row r="3163" spans="19:20" x14ac:dyDescent="0.2">
      <c r="S3163" s="15"/>
      <c r="T3163" s="15"/>
    </row>
    <row r="3164" spans="19:20" x14ac:dyDescent="0.2">
      <c r="S3164" s="15"/>
      <c r="T3164" s="15"/>
    </row>
    <row r="3165" spans="19:20" x14ac:dyDescent="0.2">
      <c r="S3165" s="15"/>
      <c r="T3165" s="15"/>
    </row>
    <row r="3166" spans="19:20" x14ac:dyDescent="0.2">
      <c r="S3166" s="15"/>
      <c r="T3166" s="15"/>
    </row>
    <row r="3167" spans="19:20" x14ac:dyDescent="0.2">
      <c r="S3167" s="15"/>
      <c r="T3167" s="15"/>
    </row>
    <row r="3168" spans="19:20" x14ac:dyDescent="0.2">
      <c r="S3168" s="15"/>
      <c r="T3168" s="15"/>
    </row>
    <row r="3169" spans="19:20" x14ac:dyDescent="0.2">
      <c r="S3169" s="15"/>
      <c r="T3169" s="15"/>
    </row>
    <row r="3170" spans="19:20" x14ac:dyDescent="0.2">
      <c r="S3170" s="15"/>
      <c r="T3170" s="15"/>
    </row>
    <row r="3171" spans="19:20" x14ac:dyDescent="0.2">
      <c r="S3171" s="15"/>
      <c r="T3171" s="15"/>
    </row>
    <row r="3172" spans="19:20" x14ac:dyDescent="0.2">
      <c r="S3172" s="15"/>
      <c r="T3172" s="15"/>
    </row>
    <row r="3173" spans="19:20" x14ac:dyDescent="0.2">
      <c r="S3173" s="15"/>
      <c r="T3173" s="15"/>
    </row>
    <row r="3174" spans="19:20" x14ac:dyDescent="0.2">
      <c r="S3174" s="15"/>
      <c r="T3174" s="15"/>
    </row>
    <row r="3175" spans="19:20" x14ac:dyDescent="0.2">
      <c r="S3175" s="15"/>
      <c r="T3175" s="15"/>
    </row>
    <row r="3176" spans="19:20" x14ac:dyDescent="0.2">
      <c r="S3176" s="15"/>
      <c r="T3176" s="15"/>
    </row>
    <row r="3177" spans="19:20" x14ac:dyDescent="0.2">
      <c r="S3177" s="15"/>
      <c r="T3177" s="15"/>
    </row>
    <row r="3178" spans="19:20" x14ac:dyDescent="0.2">
      <c r="S3178" s="15"/>
      <c r="T3178" s="15"/>
    </row>
    <row r="3179" spans="19:20" x14ac:dyDescent="0.2">
      <c r="S3179" s="15"/>
      <c r="T3179" s="15"/>
    </row>
    <row r="3180" spans="19:20" x14ac:dyDescent="0.2">
      <c r="S3180" s="15"/>
      <c r="T3180" s="15"/>
    </row>
    <row r="3181" spans="19:20" x14ac:dyDescent="0.2">
      <c r="S3181" s="15"/>
      <c r="T3181" s="15"/>
    </row>
    <row r="3182" spans="19:20" x14ac:dyDescent="0.2">
      <c r="S3182" s="15"/>
      <c r="T3182" s="15"/>
    </row>
    <row r="3183" spans="19:20" x14ac:dyDescent="0.2">
      <c r="S3183" s="15"/>
      <c r="T3183" s="15"/>
    </row>
    <row r="3184" spans="19:20" x14ac:dyDescent="0.2">
      <c r="S3184" s="15"/>
      <c r="T3184" s="15"/>
    </row>
    <row r="3185" spans="19:20" x14ac:dyDescent="0.2">
      <c r="S3185" s="15"/>
      <c r="T3185" s="15"/>
    </row>
    <row r="3186" spans="19:20" x14ac:dyDescent="0.2">
      <c r="S3186" s="15"/>
      <c r="T3186" s="15"/>
    </row>
    <row r="3187" spans="19:20" x14ac:dyDescent="0.2">
      <c r="S3187" s="15"/>
      <c r="T3187" s="15"/>
    </row>
    <row r="3188" spans="19:20" x14ac:dyDescent="0.2">
      <c r="S3188" s="15"/>
      <c r="T3188" s="15"/>
    </row>
    <row r="3189" spans="19:20" x14ac:dyDescent="0.2">
      <c r="S3189" s="15"/>
      <c r="T3189" s="15"/>
    </row>
    <row r="3190" spans="19:20" x14ac:dyDescent="0.2">
      <c r="S3190" s="15"/>
      <c r="T3190" s="15"/>
    </row>
    <row r="3191" spans="19:20" x14ac:dyDescent="0.2">
      <c r="S3191" s="15"/>
      <c r="T3191" s="15"/>
    </row>
    <row r="3192" spans="19:20" x14ac:dyDescent="0.2">
      <c r="S3192" s="15"/>
      <c r="T3192" s="15"/>
    </row>
    <row r="3193" spans="19:20" x14ac:dyDescent="0.2">
      <c r="S3193" s="15"/>
      <c r="T3193" s="15"/>
    </row>
    <row r="3194" spans="19:20" x14ac:dyDescent="0.2">
      <c r="S3194" s="15"/>
      <c r="T3194" s="15"/>
    </row>
    <row r="3195" spans="19:20" x14ac:dyDescent="0.2">
      <c r="S3195" s="15"/>
      <c r="T3195" s="15"/>
    </row>
    <row r="3196" spans="19:20" x14ac:dyDescent="0.2">
      <c r="S3196" s="15"/>
      <c r="T3196" s="15"/>
    </row>
    <row r="3197" spans="19:20" x14ac:dyDescent="0.2">
      <c r="S3197" s="15"/>
      <c r="T3197" s="15"/>
    </row>
    <row r="3198" spans="19:20" x14ac:dyDescent="0.2">
      <c r="S3198" s="15"/>
      <c r="T3198" s="15"/>
    </row>
    <row r="3199" spans="19:20" x14ac:dyDescent="0.2">
      <c r="S3199" s="15"/>
      <c r="T3199" s="15"/>
    </row>
    <row r="3200" spans="19:20" x14ac:dyDescent="0.2">
      <c r="S3200" s="15"/>
      <c r="T3200" s="15"/>
    </row>
    <row r="3201" spans="19:20" x14ac:dyDescent="0.2">
      <c r="S3201" s="15"/>
      <c r="T3201" s="15"/>
    </row>
    <row r="3202" spans="19:20" x14ac:dyDescent="0.2">
      <c r="S3202" s="15"/>
      <c r="T3202" s="15"/>
    </row>
    <row r="3203" spans="19:20" x14ac:dyDescent="0.2">
      <c r="S3203" s="15"/>
      <c r="T3203" s="15"/>
    </row>
    <row r="3204" spans="19:20" x14ac:dyDescent="0.2">
      <c r="S3204" s="15"/>
      <c r="T3204" s="15"/>
    </row>
    <row r="3205" spans="19:20" x14ac:dyDescent="0.2">
      <c r="S3205" s="15"/>
      <c r="T3205" s="15"/>
    </row>
    <row r="3206" spans="19:20" x14ac:dyDescent="0.2">
      <c r="S3206" s="15"/>
      <c r="T3206" s="15"/>
    </row>
    <row r="3207" spans="19:20" x14ac:dyDescent="0.2">
      <c r="S3207" s="15"/>
      <c r="T3207" s="15"/>
    </row>
    <row r="3208" spans="19:20" x14ac:dyDescent="0.2">
      <c r="S3208" s="15"/>
      <c r="T3208" s="15"/>
    </row>
    <row r="3209" spans="19:20" x14ac:dyDescent="0.2">
      <c r="S3209" s="15"/>
      <c r="T3209" s="15"/>
    </row>
    <row r="3210" spans="19:20" x14ac:dyDescent="0.2">
      <c r="S3210" s="15"/>
      <c r="T3210" s="15"/>
    </row>
    <row r="3211" spans="19:20" x14ac:dyDescent="0.2">
      <c r="S3211" s="15"/>
      <c r="T3211" s="15"/>
    </row>
    <row r="3212" spans="19:20" x14ac:dyDescent="0.2">
      <c r="S3212" s="15"/>
      <c r="T3212" s="15"/>
    </row>
    <row r="3213" spans="19:20" x14ac:dyDescent="0.2">
      <c r="S3213" s="15"/>
      <c r="T3213" s="15"/>
    </row>
    <row r="3214" spans="19:20" x14ac:dyDescent="0.2">
      <c r="S3214" s="15"/>
      <c r="T3214" s="15"/>
    </row>
    <row r="3215" spans="19:20" x14ac:dyDescent="0.2">
      <c r="S3215" s="15"/>
      <c r="T3215" s="15"/>
    </row>
    <row r="3216" spans="19:20" x14ac:dyDescent="0.2">
      <c r="S3216" s="15"/>
      <c r="T3216" s="15"/>
    </row>
    <row r="3217" spans="19:20" x14ac:dyDescent="0.2">
      <c r="S3217" s="15"/>
      <c r="T3217" s="15"/>
    </row>
    <row r="3218" spans="19:20" x14ac:dyDescent="0.2">
      <c r="S3218" s="15"/>
      <c r="T3218" s="15"/>
    </row>
    <row r="3219" spans="19:20" x14ac:dyDescent="0.2">
      <c r="S3219" s="15"/>
      <c r="T3219" s="15"/>
    </row>
    <row r="3220" spans="19:20" x14ac:dyDescent="0.2">
      <c r="S3220" s="15"/>
      <c r="T3220" s="15"/>
    </row>
    <row r="3221" spans="19:20" x14ac:dyDescent="0.2">
      <c r="S3221" s="15"/>
      <c r="T3221" s="15"/>
    </row>
    <row r="3222" spans="19:20" x14ac:dyDescent="0.2">
      <c r="S3222" s="15"/>
      <c r="T3222" s="15"/>
    </row>
    <row r="3223" spans="19:20" x14ac:dyDescent="0.2">
      <c r="S3223" s="15"/>
      <c r="T3223" s="15"/>
    </row>
    <row r="3224" spans="19:20" x14ac:dyDescent="0.2">
      <c r="S3224" s="15"/>
      <c r="T3224" s="15"/>
    </row>
    <row r="3225" spans="19:20" x14ac:dyDescent="0.2">
      <c r="S3225" s="15"/>
      <c r="T3225" s="15"/>
    </row>
    <row r="3226" spans="19:20" x14ac:dyDescent="0.2">
      <c r="S3226" s="15"/>
      <c r="T3226" s="15"/>
    </row>
    <row r="3227" spans="19:20" x14ac:dyDescent="0.2">
      <c r="S3227" s="15"/>
      <c r="T3227" s="15"/>
    </row>
    <row r="3228" spans="19:20" x14ac:dyDescent="0.2">
      <c r="S3228" s="15"/>
      <c r="T3228" s="15"/>
    </row>
    <row r="3229" spans="19:20" x14ac:dyDescent="0.2">
      <c r="S3229" s="15"/>
      <c r="T3229" s="15"/>
    </row>
    <row r="3230" spans="19:20" x14ac:dyDescent="0.2">
      <c r="S3230" s="15"/>
      <c r="T3230" s="15"/>
    </row>
    <row r="3231" spans="19:20" x14ac:dyDescent="0.2">
      <c r="S3231" s="15"/>
      <c r="T3231" s="15"/>
    </row>
    <row r="3232" spans="19:20" x14ac:dyDescent="0.2">
      <c r="S3232" s="15"/>
      <c r="T3232" s="15"/>
    </row>
    <row r="3233" spans="19:20" x14ac:dyDescent="0.2">
      <c r="S3233" s="15"/>
      <c r="T3233" s="15"/>
    </row>
    <row r="3234" spans="19:20" x14ac:dyDescent="0.2">
      <c r="S3234" s="15"/>
      <c r="T3234" s="15"/>
    </row>
    <row r="3235" spans="19:20" x14ac:dyDescent="0.2">
      <c r="S3235" s="15"/>
      <c r="T3235" s="15"/>
    </row>
    <row r="3236" spans="19:20" x14ac:dyDescent="0.2">
      <c r="S3236" s="15"/>
      <c r="T3236" s="15"/>
    </row>
    <row r="3237" spans="19:20" x14ac:dyDescent="0.2">
      <c r="S3237" s="15"/>
      <c r="T3237" s="15"/>
    </row>
    <row r="3238" spans="19:20" x14ac:dyDescent="0.2">
      <c r="S3238" s="15"/>
      <c r="T3238" s="15"/>
    </row>
    <row r="3239" spans="19:20" x14ac:dyDescent="0.2">
      <c r="S3239" s="15"/>
      <c r="T3239" s="15"/>
    </row>
    <row r="3240" spans="19:20" x14ac:dyDescent="0.2">
      <c r="S3240" s="15"/>
      <c r="T3240" s="15"/>
    </row>
    <row r="3241" spans="19:20" x14ac:dyDescent="0.2">
      <c r="S3241" s="15"/>
      <c r="T3241" s="15"/>
    </row>
    <row r="3242" spans="19:20" x14ac:dyDescent="0.2">
      <c r="S3242" s="15"/>
      <c r="T3242" s="15"/>
    </row>
    <row r="3243" spans="19:20" x14ac:dyDescent="0.2">
      <c r="S3243" s="15"/>
      <c r="T3243" s="15"/>
    </row>
    <row r="3244" spans="19:20" x14ac:dyDescent="0.2">
      <c r="S3244" s="15"/>
      <c r="T3244" s="15"/>
    </row>
    <row r="3245" spans="19:20" x14ac:dyDescent="0.2">
      <c r="S3245" s="15"/>
      <c r="T3245" s="15"/>
    </row>
    <row r="3246" spans="19:20" x14ac:dyDescent="0.2">
      <c r="S3246" s="15"/>
      <c r="T3246" s="15"/>
    </row>
    <row r="3247" spans="19:20" x14ac:dyDescent="0.2">
      <c r="S3247" s="15"/>
      <c r="T3247" s="15"/>
    </row>
    <row r="3248" spans="19:20" x14ac:dyDescent="0.2">
      <c r="S3248" s="15"/>
      <c r="T3248" s="15"/>
    </row>
    <row r="3249" spans="19:20" x14ac:dyDescent="0.2">
      <c r="S3249" s="15"/>
      <c r="T3249" s="15"/>
    </row>
    <row r="3250" spans="19:20" x14ac:dyDescent="0.2">
      <c r="S3250" s="15"/>
      <c r="T3250" s="15"/>
    </row>
    <row r="3251" spans="19:20" x14ac:dyDescent="0.2">
      <c r="S3251" s="15"/>
      <c r="T3251" s="15"/>
    </row>
    <row r="3252" spans="19:20" x14ac:dyDescent="0.2">
      <c r="S3252" s="15"/>
      <c r="T3252" s="15"/>
    </row>
    <row r="3253" spans="19:20" x14ac:dyDescent="0.2">
      <c r="S3253" s="15"/>
      <c r="T3253" s="15"/>
    </row>
    <row r="3254" spans="19:20" x14ac:dyDescent="0.2">
      <c r="S3254" s="15"/>
      <c r="T3254" s="15"/>
    </row>
    <row r="3255" spans="19:20" x14ac:dyDescent="0.2">
      <c r="S3255" s="15"/>
      <c r="T3255" s="15"/>
    </row>
    <row r="3256" spans="19:20" x14ac:dyDescent="0.2">
      <c r="S3256" s="15"/>
      <c r="T3256" s="15"/>
    </row>
    <row r="3257" spans="19:20" x14ac:dyDescent="0.2">
      <c r="S3257" s="15"/>
      <c r="T3257" s="15"/>
    </row>
    <row r="3258" spans="19:20" x14ac:dyDescent="0.2">
      <c r="S3258" s="15"/>
      <c r="T3258" s="15"/>
    </row>
    <row r="3259" spans="19:20" x14ac:dyDescent="0.2">
      <c r="S3259" s="15"/>
      <c r="T3259" s="15"/>
    </row>
    <row r="3260" spans="19:20" x14ac:dyDescent="0.2">
      <c r="S3260" s="15"/>
      <c r="T3260" s="15"/>
    </row>
    <row r="3261" spans="19:20" x14ac:dyDescent="0.2">
      <c r="S3261" s="15"/>
      <c r="T3261" s="15"/>
    </row>
    <row r="3262" spans="19:20" x14ac:dyDescent="0.2">
      <c r="S3262" s="15"/>
      <c r="T3262" s="15"/>
    </row>
    <row r="3263" spans="19:20" x14ac:dyDescent="0.2">
      <c r="S3263" s="15"/>
      <c r="T3263" s="15"/>
    </row>
    <row r="3264" spans="19:20" x14ac:dyDescent="0.2">
      <c r="S3264" s="15"/>
      <c r="T3264" s="15"/>
    </row>
    <row r="3265" spans="19:20" x14ac:dyDescent="0.2">
      <c r="S3265" s="15"/>
      <c r="T3265" s="15"/>
    </row>
    <row r="3266" spans="19:20" x14ac:dyDescent="0.2">
      <c r="S3266" s="15"/>
      <c r="T3266" s="15"/>
    </row>
    <row r="3267" spans="19:20" x14ac:dyDescent="0.2">
      <c r="S3267" s="15"/>
      <c r="T3267" s="15"/>
    </row>
    <row r="3268" spans="19:20" x14ac:dyDescent="0.2">
      <c r="S3268" s="15"/>
      <c r="T3268" s="15"/>
    </row>
    <row r="3269" spans="19:20" x14ac:dyDescent="0.2">
      <c r="S3269" s="15"/>
      <c r="T3269" s="15"/>
    </row>
    <row r="3270" spans="19:20" x14ac:dyDescent="0.2">
      <c r="S3270" s="15"/>
      <c r="T3270" s="15"/>
    </row>
    <row r="3271" spans="19:20" x14ac:dyDescent="0.2">
      <c r="S3271" s="15"/>
      <c r="T3271" s="15"/>
    </row>
    <row r="3272" spans="19:20" x14ac:dyDescent="0.2">
      <c r="S3272" s="15"/>
      <c r="T3272" s="15"/>
    </row>
    <row r="3273" spans="19:20" x14ac:dyDescent="0.2">
      <c r="S3273" s="15"/>
      <c r="T3273" s="15"/>
    </row>
    <row r="3274" spans="19:20" x14ac:dyDescent="0.2">
      <c r="S3274" s="15"/>
      <c r="T3274" s="15"/>
    </row>
    <row r="3275" spans="19:20" x14ac:dyDescent="0.2">
      <c r="S3275" s="15"/>
      <c r="T3275" s="15"/>
    </row>
    <row r="3276" spans="19:20" x14ac:dyDescent="0.2">
      <c r="S3276" s="15"/>
      <c r="T3276" s="15"/>
    </row>
    <row r="3277" spans="19:20" x14ac:dyDescent="0.2">
      <c r="S3277" s="15"/>
      <c r="T3277" s="15"/>
    </row>
    <row r="3278" spans="19:20" x14ac:dyDescent="0.2">
      <c r="S3278" s="15"/>
      <c r="T3278" s="15"/>
    </row>
    <row r="3279" spans="19:20" x14ac:dyDescent="0.2">
      <c r="S3279" s="15"/>
      <c r="T3279" s="15"/>
    </row>
    <row r="3280" spans="19:20" x14ac:dyDescent="0.2">
      <c r="S3280" s="15"/>
      <c r="T3280" s="15"/>
    </row>
    <row r="3281" spans="19:20" x14ac:dyDescent="0.2">
      <c r="S3281" s="15"/>
      <c r="T3281" s="15"/>
    </row>
    <row r="3282" spans="19:20" x14ac:dyDescent="0.2">
      <c r="S3282" s="15"/>
      <c r="T3282" s="15"/>
    </row>
    <row r="3283" spans="19:20" x14ac:dyDescent="0.2">
      <c r="S3283" s="15"/>
      <c r="T3283" s="15"/>
    </row>
    <row r="3284" spans="19:20" x14ac:dyDescent="0.2">
      <c r="S3284" s="15"/>
      <c r="T3284" s="15"/>
    </row>
    <row r="3285" spans="19:20" x14ac:dyDescent="0.2">
      <c r="S3285" s="15"/>
      <c r="T3285" s="15"/>
    </row>
    <row r="3286" spans="19:20" x14ac:dyDescent="0.2">
      <c r="S3286" s="15"/>
      <c r="T3286" s="15"/>
    </row>
    <row r="3287" spans="19:20" x14ac:dyDescent="0.2">
      <c r="S3287" s="15"/>
      <c r="T3287" s="15"/>
    </row>
    <row r="3288" spans="19:20" x14ac:dyDescent="0.2">
      <c r="S3288" s="15"/>
      <c r="T3288" s="15"/>
    </row>
    <row r="3289" spans="19:20" x14ac:dyDescent="0.2">
      <c r="S3289" s="15"/>
      <c r="T3289" s="15"/>
    </row>
    <row r="3290" spans="19:20" x14ac:dyDescent="0.2">
      <c r="S3290" s="15"/>
      <c r="T3290" s="15"/>
    </row>
    <row r="3291" spans="19:20" x14ac:dyDescent="0.2">
      <c r="S3291" s="15"/>
      <c r="T3291" s="15"/>
    </row>
    <row r="3292" spans="19:20" x14ac:dyDescent="0.2">
      <c r="S3292" s="15"/>
      <c r="T3292" s="15"/>
    </row>
    <row r="3293" spans="19:20" x14ac:dyDescent="0.2">
      <c r="S3293" s="15"/>
      <c r="T3293" s="15"/>
    </row>
    <row r="3294" spans="19:20" x14ac:dyDescent="0.2">
      <c r="S3294" s="15"/>
      <c r="T3294" s="15"/>
    </row>
    <row r="3295" spans="19:20" x14ac:dyDescent="0.2">
      <c r="S3295" s="15"/>
      <c r="T3295" s="15"/>
    </row>
    <row r="3296" spans="19:20" x14ac:dyDescent="0.2">
      <c r="S3296" s="15"/>
      <c r="T3296" s="15"/>
    </row>
    <row r="3297" spans="19:20" x14ac:dyDescent="0.2">
      <c r="S3297" s="15"/>
      <c r="T3297" s="15"/>
    </row>
    <row r="3298" spans="19:20" x14ac:dyDescent="0.2">
      <c r="S3298" s="15"/>
      <c r="T3298" s="15"/>
    </row>
    <row r="3299" spans="19:20" x14ac:dyDescent="0.2">
      <c r="S3299" s="15"/>
      <c r="T3299" s="15"/>
    </row>
    <row r="3300" spans="19:20" x14ac:dyDescent="0.2">
      <c r="S3300" s="15"/>
      <c r="T3300" s="15"/>
    </row>
    <row r="3301" spans="19:20" x14ac:dyDescent="0.2">
      <c r="S3301" s="15"/>
      <c r="T3301" s="15"/>
    </row>
    <row r="3302" spans="19:20" x14ac:dyDescent="0.2">
      <c r="S3302" s="15"/>
      <c r="T3302" s="15"/>
    </row>
    <row r="3303" spans="19:20" x14ac:dyDescent="0.2">
      <c r="S3303" s="15"/>
      <c r="T3303" s="15"/>
    </row>
    <row r="3304" spans="19:20" x14ac:dyDescent="0.2">
      <c r="S3304" s="15"/>
      <c r="T3304" s="15"/>
    </row>
    <row r="3305" spans="19:20" x14ac:dyDescent="0.2">
      <c r="S3305" s="15"/>
      <c r="T3305" s="15"/>
    </row>
    <row r="3306" spans="19:20" x14ac:dyDescent="0.2">
      <c r="S3306" s="15"/>
      <c r="T3306" s="15"/>
    </row>
    <row r="3307" spans="19:20" x14ac:dyDescent="0.2">
      <c r="S3307" s="15"/>
      <c r="T3307" s="15"/>
    </row>
    <row r="3308" spans="19:20" x14ac:dyDescent="0.2">
      <c r="S3308" s="15"/>
      <c r="T3308" s="15"/>
    </row>
    <row r="3309" spans="19:20" x14ac:dyDescent="0.2">
      <c r="S3309" s="15"/>
      <c r="T3309" s="15"/>
    </row>
    <row r="3310" spans="19:20" x14ac:dyDescent="0.2">
      <c r="S3310" s="15"/>
      <c r="T3310" s="15"/>
    </row>
    <row r="3311" spans="19:20" x14ac:dyDescent="0.2">
      <c r="S3311" s="15"/>
      <c r="T3311" s="15"/>
    </row>
    <row r="3312" spans="19:20" x14ac:dyDescent="0.2">
      <c r="S3312" s="15"/>
      <c r="T3312" s="15"/>
    </row>
    <row r="3313" spans="19:20" x14ac:dyDescent="0.2">
      <c r="S3313" s="15"/>
      <c r="T3313" s="15"/>
    </row>
    <row r="3314" spans="19:20" x14ac:dyDescent="0.2">
      <c r="S3314" s="15"/>
      <c r="T3314" s="15"/>
    </row>
    <row r="3315" spans="19:20" x14ac:dyDescent="0.2">
      <c r="S3315" s="15"/>
      <c r="T3315" s="15"/>
    </row>
    <row r="3316" spans="19:20" x14ac:dyDescent="0.2">
      <c r="S3316" s="15"/>
      <c r="T3316" s="15"/>
    </row>
    <row r="3317" spans="19:20" x14ac:dyDescent="0.2">
      <c r="S3317" s="15"/>
      <c r="T3317" s="15"/>
    </row>
    <row r="3318" spans="19:20" x14ac:dyDescent="0.2">
      <c r="S3318" s="15"/>
      <c r="T3318" s="15"/>
    </row>
    <row r="3319" spans="19:20" x14ac:dyDescent="0.2">
      <c r="S3319" s="15"/>
      <c r="T3319" s="15"/>
    </row>
    <row r="3320" spans="19:20" x14ac:dyDescent="0.2">
      <c r="S3320" s="15"/>
      <c r="T3320" s="15"/>
    </row>
    <row r="3321" spans="19:20" x14ac:dyDescent="0.2">
      <c r="S3321" s="15"/>
      <c r="T3321" s="15"/>
    </row>
    <row r="3322" spans="19:20" x14ac:dyDescent="0.2">
      <c r="S3322" s="15"/>
      <c r="T3322" s="15"/>
    </row>
    <row r="3323" spans="19:20" x14ac:dyDescent="0.2">
      <c r="S3323" s="15"/>
      <c r="T3323" s="15"/>
    </row>
    <row r="3324" spans="19:20" x14ac:dyDescent="0.2">
      <c r="S3324" s="15"/>
      <c r="T3324" s="15"/>
    </row>
    <row r="3325" spans="19:20" x14ac:dyDescent="0.2">
      <c r="S3325" s="15"/>
      <c r="T3325" s="15"/>
    </row>
    <row r="3326" spans="19:20" x14ac:dyDescent="0.2">
      <c r="S3326" s="15"/>
      <c r="T3326" s="15"/>
    </row>
    <row r="3327" spans="19:20" x14ac:dyDescent="0.2">
      <c r="S3327" s="15"/>
      <c r="T3327" s="15"/>
    </row>
    <row r="3328" spans="19:20" x14ac:dyDescent="0.2">
      <c r="S3328" s="15"/>
      <c r="T3328" s="15"/>
    </row>
    <row r="3329" spans="19:20" x14ac:dyDescent="0.2">
      <c r="S3329" s="15"/>
      <c r="T3329" s="15"/>
    </row>
    <row r="3330" spans="19:20" x14ac:dyDescent="0.2">
      <c r="S3330" s="15"/>
      <c r="T3330" s="15"/>
    </row>
    <row r="3331" spans="19:20" x14ac:dyDescent="0.2">
      <c r="S3331" s="15"/>
      <c r="T3331" s="15"/>
    </row>
    <row r="3332" spans="19:20" x14ac:dyDescent="0.2">
      <c r="S3332" s="15"/>
      <c r="T3332" s="15"/>
    </row>
    <row r="3333" spans="19:20" x14ac:dyDescent="0.2">
      <c r="S3333" s="15"/>
      <c r="T3333" s="15"/>
    </row>
    <row r="3334" spans="19:20" x14ac:dyDescent="0.2">
      <c r="S3334" s="15"/>
      <c r="T3334" s="15"/>
    </row>
    <row r="3335" spans="19:20" x14ac:dyDescent="0.2">
      <c r="S3335" s="15"/>
      <c r="T3335" s="15"/>
    </row>
    <row r="3336" spans="19:20" x14ac:dyDescent="0.2">
      <c r="S3336" s="15"/>
      <c r="T3336" s="15"/>
    </row>
    <row r="3337" spans="19:20" x14ac:dyDescent="0.2">
      <c r="S3337" s="15"/>
      <c r="T3337" s="15"/>
    </row>
    <row r="3338" spans="19:20" x14ac:dyDescent="0.2">
      <c r="S3338" s="15"/>
      <c r="T3338" s="15"/>
    </row>
    <row r="3339" spans="19:20" x14ac:dyDescent="0.2">
      <c r="S3339" s="15"/>
      <c r="T3339" s="15"/>
    </row>
    <row r="3340" spans="19:20" x14ac:dyDescent="0.2">
      <c r="S3340" s="15"/>
      <c r="T3340" s="15"/>
    </row>
    <row r="3341" spans="19:20" x14ac:dyDescent="0.2">
      <c r="S3341" s="15"/>
      <c r="T3341" s="15"/>
    </row>
    <row r="3342" spans="19:20" x14ac:dyDescent="0.2">
      <c r="S3342" s="15"/>
      <c r="T3342" s="15"/>
    </row>
    <row r="3343" spans="19:20" x14ac:dyDescent="0.2">
      <c r="S3343" s="15"/>
      <c r="T3343" s="15"/>
    </row>
    <row r="3344" spans="19:20" x14ac:dyDescent="0.2">
      <c r="S3344" s="15"/>
      <c r="T3344" s="15"/>
    </row>
    <row r="3345" spans="19:20" x14ac:dyDescent="0.2">
      <c r="S3345" s="15"/>
      <c r="T3345" s="15"/>
    </row>
    <row r="3346" spans="19:20" x14ac:dyDescent="0.2">
      <c r="S3346" s="15"/>
      <c r="T3346" s="15"/>
    </row>
    <row r="3347" spans="19:20" x14ac:dyDescent="0.2">
      <c r="S3347" s="15"/>
      <c r="T3347" s="15"/>
    </row>
    <row r="3348" spans="19:20" x14ac:dyDescent="0.2">
      <c r="S3348" s="15"/>
      <c r="T3348" s="15"/>
    </row>
    <row r="3349" spans="19:20" x14ac:dyDescent="0.2">
      <c r="S3349" s="15"/>
      <c r="T3349" s="15"/>
    </row>
    <row r="3350" spans="19:20" x14ac:dyDescent="0.2">
      <c r="S3350" s="15"/>
      <c r="T3350" s="15"/>
    </row>
    <row r="3351" spans="19:20" x14ac:dyDescent="0.2">
      <c r="S3351" s="15"/>
      <c r="T3351" s="15"/>
    </row>
    <row r="3352" spans="19:20" x14ac:dyDescent="0.2">
      <c r="S3352" s="15"/>
      <c r="T3352" s="15"/>
    </row>
    <row r="3353" spans="19:20" x14ac:dyDescent="0.2">
      <c r="S3353" s="15"/>
      <c r="T3353" s="15"/>
    </row>
    <row r="3354" spans="19:20" x14ac:dyDescent="0.2">
      <c r="S3354" s="15"/>
      <c r="T3354" s="15"/>
    </row>
    <row r="3355" spans="19:20" x14ac:dyDescent="0.2">
      <c r="S3355" s="15"/>
      <c r="T3355" s="15"/>
    </row>
    <row r="3356" spans="19:20" x14ac:dyDescent="0.2">
      <c r="S3356" s="15"/>
      <c r="T3356" s="15"/>
    </row>
    <row r="3357" spans="19:20" x14ac:dyDescent="0.2">
      <c r="S3357" s="15"/>
      <c r="T3357" s="15"/>
    </row>
    <row r="3358" spans="19:20" x14ac:dyDescent="0.2">
      <c r="S3358" s="15"/>
      <c r="T3358" s="15"/>
    </row>
    <row r="3359" spans="19:20" x14ac:dyDescent="0.2">
      <c r="S3359" s="15"/>
      <c r="T3359" s="15"/>
    </row>
    <row r="3360" spans="19:20" x14ac:dyDescent="0.2">
      <c r="S3360" s="15"/>
      <c r="T3360" s="15"/>
    </row>
    <row r="3361" spans="19:20" x14ac:dyDescent="0.2">
      <c r="S3361" s="15"/>
      <c r="T3361" s="15"/>
    </row>
    <row r="3362" spans="19:20" x14ac:dyDescent="0.2">
      <c r="S3362" s="15"/>
      <c r="T3362" s="15"/>
    </row>
    <row r="3363" spans="19:20" x14ac:dyDescent="0.2">
      <c r="S3363" s="15"/>
      <c r="T3363" s="15"/>
    </row>
    <row r="3364" spans="19:20" x14ac:dyDescent="0.2">
      <c r="S3364" s="15"/>
      <c r="T3364" s="15"/>
    </row>
    <row r="3365" spans="19:20" x14ac:dyDescent="0.2">
      <c r="S3365" s="15"/>
      <c r="T3365" s="15"/>
    </row>
    <row r="3366" spans="19:20" x14ac:dyDescent="0.2">
      <c r="S3366" s="15"/>
      <c r="T3366" s="15"/>
    </row>
    <row r="3367" spans="19:20" x14ac:dyDescent="0.2">
      <c r="S3367" s="15"/>
      <c r="T3367" s="15"/>
    </row>
    <row r="3368" spans="19:20" x14ac:dyDescent="0.2">
      <c r="S3368" s="15"/>
      <c r="T3368" s="15"/>
    </row>
    <row r="3369" spans="19:20" x14ac:dyDescent="0.2">
      <c r="S3369" s="15"/>
      <c r="T3369" s="15"/>
    </row>
    <row r="3370" spans="19:20" x14ac:dyDescent="0.2">
      <c r="S3370" s="15"/>
      <c r="T3370" s="15"/>
    </row>
    <row r="3371" spans="19:20" x14ac:dyDescent="0.2">
      <c r="S3371" s="15"/>
      <c r="T3371" s="15"/>
    </row>
    <row r="3372" spans="19:20" x14ac:dyDescent="0.2">
      <c r="S3372" s="15"/>
      <c r="T3372" s="15"/>
    </row>
    <row r="3373" spans="19:20" x14ac:dyDescent="0.2">
      <c r="S3373" s="15"/>
      <c r="T3373" s="15"/>
    </row>
    <row r="3374" spans="19:20" x14ac:dyDescent="0.2">
      <c r="S3374" s="15"/>
      <c r="T3374" s="15"/>
    </row>
    <row r="3375" spans="19:20" x14ac:dyDescent="0.2">
      <c r="S3375" s="15"/>
      <c r="T3375" s="15"/>
    </row>
    <row r="3376" spans="19:20" x14ac:dyDescent="0.2">
      <c r="S3376" s="15"/>
      <c r="T3376" s="15"/>
    </row>
    <row r="3377" spans="19:20" x14ac:dyDescent="0.2">
      <c r="S3377" s="15"/>
      <c r="T3377" s="15"/>
    </row>
    <row r="3378" spans="19:20" x14ac:dyDescent="0.2">
      <c r="S3378" s="15"/>
      <c r="T3378" s="15"/>
    </row>
    <row r="3379" spans="19:20" x14ac:dyDescent="0.2">
      <c r="S3379" s="15"/>
      <c r="T3379" s="15"/>
    </row>
    <row r="3380" spans="19:20" x14ac:dyDescent="0.2">
      <c r="S3380" s="15"/>
      <c r="T3380" s="15"/>
    </row>
    <row r="3381" spans="19:20" x14ac:dyDescent="0.2">
      <c r="S3381" s="15"/>
      <c r="T3381" s="15"/>
    </row>
    <row r="3382" spans="19:20" x14ac:dyDescent="0.2">
      <c r="S3382" s="15"/>
      <c r="T3382" s="15"/>
    </row>
    <row r="3383" spans="19:20" x14ac:dyDescent="0.2">
      <c r="S3383" s="15"/>
      <c r="T3383" s="15"/>
    </row>
    <row r="3384" spans="19:20" x14ac:dyDescent="0.2">
      <c r="S3384" s="15"/>
      <c r="T3384" s="15"/>
    </row>
    <row r="3385" spans="19:20" x14ac:dyDescent="0.2">
      <c r="S3385" s="15"/>
      <c r="T3385" s="15"/>
    </row>
    <row r="3386" spans="19:20" x14ac:dyDescent="0.2">
      <c r="S3386" s="15"/>
      <c r="T3386" s="15"/>
    </row>
    <row r="3387" spans="19:20" x14ac:dyDescent="0.2">
      <c r="S3387" s="15"/>
      <c r="T3387" s="15"/>
    </row>
    <row r="3388" spans="19:20" x14ac:dyDescent="0.2">
      <c r="S3388" s="15"/>
      <c r="T3388" s="15"/>
    </row>
    <row r="3389" spans="19:20" x14ac:dyDescent="0.2">
      <c r="S3389" s="15"/>
      <c r="T3389" s="15"/>
    </row>
    <row r="3390" spans="19:20" x14ac:dyDescent="0.2">
      <c r="S3390" s="15"/>
      <c r="T3390" s="15"/>
    </row>
    <row r="3391" spans="19:20" x14ac:dyDescent="0.2">
      <c r="S3391" s="15"/>
      <c r="T3391" s="15"/>
    </row>
    <row r="3392" spans="19:20" x14ac:dyDescent="0.2">
      <c r="S3392" s="15"/>
      <c r="T3392" s="15"/>
    </row>
    <row r="3393" spans="19:20" x14ac:dyDescent="0.2">
      <c r="S3393" s="15"/>
      <c r="T3393" s="15"/>
    </row>
    <row r="3394" spans="19:20" x14ac:dyDescent="0.2">
      <c r="S3394" s="15"/>
      <c r="T3394" s="15"/>
    </row>
    <row r="3395" spans="19:20" x14ac:dyDescent="0.2">
      <c r="S3395" s="15"/>
      <c r="T3395" s="15"/>
    </row>
    <row r="3396" spans="19:20" x14ac:dyDescent="0.2">
      <c r="S3396" s="15"/>
      <c r="T3396" s="15"/>
    </row>
    <row r="3397" spans="19:20" x14ac:dyDescent="0.2">
      <c r="S3397" s="15"/>
      <c r="T3397" s="15"/>
    </row>
    <row r="3398" spans="19:20" x14ac:dyDescent="0.2">
      <c r="S3398" s="15"/>
      <c r="T3398" s="15"/>
    </row>
    <row r="3399" spans="19:20" x14ac:dyDescent="0.2">
      <c r="S3399" s="15"/>
      <c r="T3399" s="15"/>
    </row>
    <row r="3400" spans="19:20" x14ac:dyDescent="0.2">
      <c r="S3400" s="15"/>
      <c r="T3400" s="15"/>
    </row>
    <row r="3401" spans="19:20" x14ac:dyDescent="0.2">
      <c r="S3401" s="15"/>
      <c r="T3401" s="15"/>
    </row>
    <row r="3402" spans="19:20" x14ac:dyDescent="0.2">
      <c r="S3402" s="15"/>
      <c r="T3402" s="15"/>
    </row>
    <row r="3403" spans="19:20" x14ac:dyDescent="0.2">
      <c r="S3403" s="15"/>
      <c r="T3403" s="15"/>
    </row>
    <row r="3404" spans="19:20" x14ac:dyDescent="0.2">
      <c r="S3404" s="15"/>
      <c r="T3404" s="15"/>
    </row>
    <row r="3405" spans="19:20" x14ac:dyDescent="0.2">
      <c r="S3405" s="15"/>
      <c r="T3405" s="15"/>
    </row>
    <row r="3406" spans="19:20" x14ac:dyDescent="0.2">
      <c r="S3406" s="15"/>
      <c r="T3406" s="15"/>
    </row>
    <row r="3407" spans="19:20" x14ac:dyDescent="0.2">
      <c r="S3407" s="15"/>
      <c r="T3407" s="15"/>
    </row>
    <row r="3408" spans="19:20" x14ac:dyDescent="0.2">
      <c r="S3408" s="15"/>
      <c r="T3408" s="15"/>
    </row>
    <row r="3409" spans="19:20" x14ac:dyDescent="0.2">
      <c r="S3409" s="15"/>
      <c r="T3409" s="15"/>
    </row>
    <row r="3410" spans="19:20" x14ac:dyDescent="0.2">
      <c r="S3410" s="15"/>
      <c r="T3410" s="15"/>
    </row>
    <row r="3411" spans="19:20" x14ac:dyDescent="0.2">
      <c r="S3411" s="15"/>
      <c r="T3411" s="15"/>
    </row>
    <row r="3412" spans="19:20" x14ac:dyDescent="0.2">
      <c r="S3412" s="15"/>
      <c r="T3412" s="15"/>
    </row>
    <row r="3413" spans="19:20" x14ac:dyDescent="0.2">
      <c r="S3413" s="15"/>
      <c r="T3413" s="15"/>
    </row>
    <row r="3414" spans="19:20" x14ac:dyDescent="0.2">
      <c r="S3414" s="15"/>
      <c r="T3414" s="15"/>
    </row>
    <row r="3415" spans="19:20" x14ac:dyDescent="0.2">
      <c r="S3415" s="15"/>
      <c r="T3415" s="15"/>
    </row>
    <row r="3416" spans="19:20" x14ac:dyDescent="0.2">
      <c r="S3416" s="15"/>
      <c r="T3416" s="15"/>
    </row>
    <row r="3417" spans="19:20" x14ac:dyDescent="0.2">
      <c r="S3417" s="15"/>
      <c r="T3417" s="15"/>
    </row>
    <row r="3418" spans="19:20" x14ac:dyDescent="0.2">
      <c r="S3418" s="15"/>
      <c r="T3418" s="15"/>
    </row>
    <row r="3419" spans="19:20" x14ac:dyDescent="0.2">
      <c r="S3419" s="15"/>
      <c r="T3419" s="15"/>
    </row>
    <row r="3420" spans="19:20" x14ac:dyDescent="0.2">
      <c r="S3420" s="15"/>
      <c r="T3420" s="15"/>
    </row>
    <row r="3421" spans="19:20" x14ac:dyDescent="0.2">
      <c r="S3421" s="15"/>
      <c r="T3421" s="15"/>
    </row>
    <row r="3422" spans="19:20" x14ac:dyDescent="0.2">
      <c r="S3422" s="15"/>
      <c r="T3422" s="15"/>
    </row>
    <row r="3423" spans="19:20" x14ac:dyDescent="0.2">
      <c r="S3423" s="15"/>
      <c r="T3423" s="15"/>
    </row>
    <row r="3424" spans="19:20" x14ac:dyDescent="0.2">
      <c r="S3424" s="15"/>
      <c r="T3424" s="15"/>
    </row>
    <row r="3425" spans="19:20" x14ac:dyDescent="0.2">
      <c r="S3425" s="15"/>
      <c r="T3425" s="15"/>
    </row>
    <row r="3426" spans="19:20" x14ac:dyDescent="0.2">
      <c r="S3426" s="15"/>
      <c r="T3426" s="15"/>
    </row>
    <row r="3427" spans="19:20" x14ac:dyDescent="0.2">
      <c r="S3427" s="15"/>
      <c r="T3427" s="15"/>
    </row>
    <row r="3428" spans="19:20" x14ac:dyDescent="0.2">
      <c r="S3428" s="15"/>
      <c r="T3428" s="15"/>
    </row>
    <row r="3429" spans="19:20" x14ac:dyDescent="0.2">
      <c r="S3429" s="15"/>
      <c r="T3429" s="15"/>
    </row>
    <row r="3430" spans="19:20" x14ac:dyDescent="0.2">
      <c r="S3430" s="15"/>
      <c r="T3430" s="15"/>
    </row>
    <row r="3431" spans="19:20" x14ac:dyDescent="0.2">
      <c r="S3431" s="15"/>
      <c r="T3431" s="15"/>
    </row>
    <row r="3432" spans="19:20" x14ac:dyDescent="0.2">
      <c r="S3432" s="15"/>
      <c r="T3432" s="15"/>
    </row>
    <row r="3433" spans="19:20" x14ac:dyDescent="0.2">
      <c r="S3433" s="15"/>
      <c r="T3433" s="15"/>
    </row>
    <row r="3434" spans="19:20" x14ac:dyDescent="0.2">
      <c r="S3434" s="15"/>
      <c r="T3434" s="15"/>
    </row>
    <row r="3435" spans="19:20" x14ac:dyDescent="0.2">
      <c r="S3435" s="15"/>
      <c r="T3435" s="15"/>
    </row>
    <row r="3436" spans="19:20" x14ac:dyDescent="0.2">
      <c r="S3436" s="15"/>
      <c r="T3436" s="15"/>
    </row>
    <row r="3437" spans="19:20" x14ac:dyDescent="0.2">
      <c r="S3437" s="15"/>
      <c r="T3437" s="15"/>
    </row>
    <row r="3438" spans="19:20" x14ac:dyDescent="0.2">
      <c r="S3438" s="15"/>
      <c r="T3438" s="15"/>
    </row>
    <row r="3439" spans="19:20" x14ac:dyDescent="0.2">
      <c r="S3439" s="15"/>
      <c r="T3439" s="15"/>
    </row>
    <row r="3440" spans="19:20" x14ac:dyDescent="0.2">
      <c r="S3440" s="15"/>
      <c r="T3440" s="15"/>
    </row>
    <row r="3441" spans="19:20" x14ac:dyDescent="0.2">
      <c r="S3441" s="15"/>
      <c r="T3441" s="15"/>
    </row>
    <row r="3442" spans="19:20" x14ac:dyDescent="0.2">
      <c r="S3442" s="15"/>
      <c r="T3442" s="15"/>
    </row>
    <row r="3443" spans="19:20" x14ac:dyDescent="0.2">
      <c r="S3443" s="15"/>
      <c r="T3443" s="15"/>
    </row>
    <row r="3444" spans="19:20" x14ac:dyDescent="0.2">
      <c r="S3444" s="15"/>
      <c r="T3444" s="15"/>
    </row>
    <row r="3445" spans="19:20" x14ac:dyDescent="0.2">
      <c r="S3445" s="15"/>
      <c r="T3445" s="15"/>
    </row>
    <row r="3446" spans="19:20" x14ac:dyDescent="0.2">
      <c r="S3446" s="15"/>
      <c r="T3446" s="15"/>
    </row>
    <row r="3447" spans="19:20" x14ac:dyDescent="0.2">
      <c r="S3447" s="15"/>
      <c r="T3447" s="15"/>
    </row>
    <row r="3448" spans="19:20" x14ac:dyDescent="0.2">
      <c r="S3448" s="15"/>
      <c r="T3448" s="15"/>
    </row>
    <row r="3449" spans="19:20" x14ac:dyDescent="0.2">
      <c r="S3449" s="15"/>
      <c r="T3449" s="15"/>
    </row>
    <row r="3450" spans="19:20" x14ac:dyDescent="0.2">
      <c r="S3450" s="15"/>
      <c r="T3450" s="15"/>
    </row>
    <row r="3451" spans="19:20" x14ac:dyDescent="0.2">
      <c r="S3451" s="15"/>
      <c r="T3451" s="15"/>
    </row>
    <row r="3452" spans="19:20" x14ac:dyDescent="0.2">
      <c r="S3452" s="15"/>
      <c r="T3452" s="15"/>
    </row>
    <row r="3453" spans="19:20" x14ac:dyDescent="0.2">
      <c r="S3453" s="15"/>
      <c r="T3453" s="15"/>
    </row>
    <row r="3454" spans="19:20" x14ac:dyDescent="0.2">
      <c r="S3454" s="15"/>
      <c r="T3454" s="15"/>
    </row>
    <row r="3455" spans="19:20" x14ac:dyDescent="0.2">
      <c r="S3455" s="15"/>
      <c r="T3455" s="15"/>
    </row>
    <row r="3456" spans="19:20" x14ac:dyDescent="0.2">
      <c r="S3456" s="15"/>
      <c r="T3456" s="15"/>
    </row>
    <row r="3457" spans="19:20" x14ac:dyDescent="0.2">
      <c r="S3457" s="15"/>
      <c r="T3457" s="15"/>
    </row>
    <row r="3458" spans="19:20" x14ac:dyDescent="0.2">
      <c r="S3458" s="15"/>
      <c r="T3458" s="15"/>
    </row>
    <row r="3459" spans="19:20" x14ac:dyDescent="0.2">
      <c r="S3459" s="15"/>
      <c r="T3459" s="15"/>
    </row>
    <row r="3460" spans="19:20" x14ac:dyDescent="0.2">
      <c r="S3460" s="15"/>
      <c r="T3460" s="15"/>
    </row>
    <row r="3461" spans="19:20" x14ac:dyDescent="0.2">
      <c r="S3461" s="15"/>
      <c r="T3461" s="15"/>
    </row>
    <row r="3462" spans="19:20" x14ac:dyDescent="0.2">
      <c r="S3462" s="15"/>
      <c r="T3462" s="15"/>
    </row>
    <row r="3463" spans="19:20" x14ac:dyDescent="0.2">
      <c r="S3463" s="15"/>
      <c r="T3463" s="15"/>
    </row>
    <row r="3464" spans="19:20" x14ac:dyDescent="0.2">
      <c r="S3464" s="15"/>
      <c r="T3464" s="15"/>
    </row>
    <row r="3465" spans="19:20" x14ac:dyDescent="0.2">
      <c r="S3465" s="15"/>
      <c r="T3465" s="15"/>
    </row>
    <row r="3466" spans="19:20" x14ac:dyDescent="0.2">
      <c r="S3466" s="15"/>
      <c r="T3466" s="15"/>
    </row>
    <row r="3467" spans="19:20" x14ac:dyDescent="0.2">
      <c r="S3467" s="15"/>
      <c r="T3467" s="15"/>
    </row>
    <row r="3468" spans="19:20" x14ac:dyDescent="0.2">
      <c r="S3468" s="15"/>
      <c r="T3468" s="15"/>
    </row>
    <row r="3469" spans="19:20" x14ac:dyDescent="0.2">
      <c r="S3469" s="15"/>
      <c r="T3469" s="15"/>
    </row>
    <row r="3470" spans="19:20" x14ac:dyDescent="0.2">
      <c r="S3470" s="15"/>
      <c r="T3470" s="15"/>
    </row>
    <row r="3471" spans="19:20" x14ac:dyDescent="0.2">
      <c r="S3471" s="15"/>
      <c r="T3471" s="15"/>
    </row>
    <row r="3472" spans="19:20" x14ac:dyDescent="0.2">
      <c r="S3472" s="15"/>
      <c r="T3472" s="15"/>
    </row>
    <row r="3473" spans="19:20" x14ac:dyDescent="0.2">
      <c r="S3473" s="15"/>
      <c r="T3473" s="15"/>
    </row>
    <row r="3474" spans="19:20" x14ac:dyDescent="0.2">
      <c r="S3474" s="15"/>
      <c r="T3474" s="15"/>
    </row>
    <row r="3475" spans="19:20" x14ac:dyDescent="0.2">
      <c r="S3475" s="15"/>
      <c r="T3475" s="15"/>
    </row>
    <row r="3476" spans="19:20" x14ac:dyDescent="0.2">
      <c r="S3476" s="15"/>
      <c r="T3476" s="15"/>
    </row>
    <row r="3477" spans="19:20" x14ac:dyDescent="0.2">
      <c r="S3477" s="15"/>
      <c r="T3477" s="15"/>
    </row>
    <row r="3478" spans="19:20" x14ac:dyDescent="0.2">
      <c r="S3478" s="15"/>
      <c r="T3478" s="15"/>
    </row>
    <row r="3479" spans="19:20" x14ac:dyDescent="0.2">
      <c r="S3479" s="15"/>
      <c r="T3479" s="15"/>
    </row>
    <row r="3480" spans="19:20" x14ac:dyDescent="0.2">
      <c r="S3480" s="15"/>
      <c r="T3480" s="15"/>
    </row>
    <row r="3481" spans="19:20" x14ac:dyDescent="0.2">
      <c r="S3481" s="15"/>
      <c r="T3481" s="15"/>
    </row>
    <row r="3482" spans="19:20" x14ac:dyDescent="0.2">
      <c r="S3482" s="15"/>
      <c r="T3482" s="15"/>
    </row>
    <row r="3483" spans="19:20" x14ac:dyDescent="0.2">
      <c r="S3483" s="15"/>
      <c r="T3483" s="15"/>
    </row>
    <row r="3484" spans="19:20" x14ac:dyDescent="0.2">
      <c r="S3484" s="15"/>
      <c r="T3484" s="15"/>
    </row>
    <row r="3485" spans="19:20" x14ac:dyDescent="0.2">
      <c r="S3485" s="15"/>
      <c r="T3485" s="15"/>
    </row>
    <row r="3486" spans="19:20" x14ac:dyDescent="0.2">
      <c r="S3486" s="15"/>
      <c r="T3486" s="15"/>
    </row>
    <row r="3487" spans="19:20" x14ac:dyDescent="0.2">
      <c r="S3487" s="15"/>
      <c r="T3487" s="15"/>
    </row>
    <row r="3488" spans="19:20" x14ac:dyDescent="0.2">
      <c r="S3488" s="15"/>
      <c r="T3488" s="15"/>
    </row>
    <row r="3489" spans="19:20" x14ac:dyDescent="0.2">
      <c r="S3489" s="15"/>
      <c r="T3489" s="15"/>
    </row>
    <row r="3490" spans="19:20" x14ac:dyDescent="0.2">
      <c r="S3490" s="15"/>
      <c r="T3490" s="15"/>
    </row>
    <row r="3491" spans="19:20" x14ac:dyDescent="0.2">
      <c r="S3491" s="15"/>
      <c r="T3491" s="15"/>
    </row>
    <row r="3492" spans="19:20" x14ac:dyDescent="0.2">
      <c r="S3492" s="15"/>
      <c r="T3492" s="15"/>
    </row>
    <row r="3493" spans="19:20" x14ac:dyDescent="0.2">
      <c r="S3493" s="15"/>
      <c r="T3493" s="15"/>
    </row>
    <row r="3494" spans="19:20" x14ac:dyDescent="0.2">
      <c r="S3494" s="15"/>
      <c r="T3494" s="15"/>
    </row>
    <row r="3495" spans="19:20" x14ac:dyDescent="0.2">
      <c r="S3495" s="15"/>
      <c r="T3495" s="15"/>
    </row>
    <row r="3496" spans="19:20" x14ac:dyDescent="0.2">
      <c r="S3496" s="15"/>
      <c r="T3496" s="15"/>
    </row>
    <row r="3497" spans="19:20" x14ac:dyDescent="0.2">
      <c r="S3497" s="15"/>
      <c r="T3497" s="15"/>
    </row>
    <row r="3498" spans="19:20" x14ac:dyDescent="0.2">
      <c r="S3498" s="15"/>
      <c r="T3498" s="15"/>
    </row>
    <row r="3499" spans="19:20" x14ac:dyDescent="0.2">
      <c r="S3499" s="15"/>
      <c r="T3499" s="15"/>
    </row>
    <row r="3500" spans="19:20" x14ac:dyDescent="0.2">
      <c r="S3500" s="15"/>
      <c r="T3500" s="15"/>
    </row>
    <row r="3501" spans="19:20" x14ac:dyDescent="0.2">
      <c r="S3501" s="15"/>
      <c r="T3501" s="15"/>
    </row>
    <row r="3502" spans="19:20" x14ac:dyDescent="0.2">
      <c r="S3502" s="15"/>
      <c r="T3502" s="15"/>
    </row>
    <row r="3503" spans="19:20" x14ac:dyDescent="0.2">
      <c r="S3503" s="15"/>
      <c r="T3503" s="15"/>
    </row>
    <row r="3504" spans="19:20" x14ac:dyDescent="0.2">
      <c r="S3504" s="15"/>
      <c r="T3504" s="15"/>
    </row>
    <row r="3505" spans="19:20" x14ac:dyDescent="0.2">
      <c r="S3505" s="15"/>
      <c r="T3505" s="15"/>
    </row>
    <row r="3506" spans="19:20" x14ac:dyDescent="0.2">
      <c r="S3506" s="15"/>
      <c r="T3506" s="15"/>
    </row>
    <row r="3507" spans="19:20" x14ac:dyDescent="0.2">
      <c r="S3507" s="15"/>
      <c r="T3507" s="15"/>
    </row>
    <row r="3508" spans="19:20" x14ac:dyDescent="0.2">
      <c r="S3508" s="15"/>
      <c r="T3508" s="15"/>
    </row>
    <row r="3509" spans="19:20" x14ac:dyDescent="0.2">
      <c r="S3509" s="15"/>
      <c r="T3509" s="15"/>
    </row>
    <row r="3510" spans="19:20" x14ac:dyDescent="0.2">
      <c r="S3510" s="15"/>
      <c r="T3510" s="15"/>
    </row>
    <row r="3511" spans="19:20" x14ac:dyDescent="0.2">
      <c r="S3511" s="15"/>
      <c r="T3511" s="15"/>
    </row>
    <row r="3512" spans="19:20" x14ac:dyDescent="0.2">
      <c r="S3512" s="15"/>
      <c r="T3512" s="15"/>
    </row>
    <row r="3513" spans="19:20" x14ac:dyDescent="0.2">
      <c r="S3513" s="15"/>
      <c r="T3513" s="15"/>
    </row>
    <row r="3514" spans="19:20" x14ac:dyDescent="0.2">
      <c r="S3514" s="15"/>
      <c r="T3514" s="15"/>
    </row>
    <row r="3515" spans="19:20" x14ac:dyDescent="0.2">
      <c r="S3515" s="15"/>
      <c r="T3515" s="15"/>
    </row>
    <row r="3516" spans="19:20" x14ac:dyDescent="0.2">
      <c r="S3516" s="15"/>
      <c r="T3516" s="15"/>
    </row>
    <row r="3517" spans="19:20" x14ac:dyDescent="0.2">
      <c r="S3517" s="15"/>
      <c r="T3517" s="15"/>
    </row>
    <row r="3518" spans="19:20" x14ac:dyDescent="0.2">
      <c r="S3518" s="15"/>
      <c r="T3518" s="15"/>
    </row>
    <row r="3519" spans="19:20" x14ac:dyDescent="0.2">
      <c r="S3519" s="15"/>
      <c r="T3519" s="15"/>
    </row>
    <row r="3520" spans="19:20" x14ac:dyDescent="0.2">
      <c r="S3520" s="15"/>
      <c r="T3520" s="15"/>
    </row>
    <row r="3521" spans="19:20" x14ac:dyDescent="0.2">
      <c r="S3521" s="15"/>
      <c r="T3521" s="15"/>
    </row>
    <row r="3522" spans="19:20" x14ac:dyDescent="0.2">
      <c r="S3522" s="15"/>
      <c r="T3522" s="15"/>
    </row>
    <row r="3523" spans="19:20" x14ac:dyDescent="0.2">
      <c r="S3523" s="15"/>
      <c r="T3523" s="15"/>
    </row>
    <row r="3524" spans="19:20" x14ac:dyDescent="0.2">
      <c r="S3524" s="15"/>
      <c r="T3524" s="15"/>
    </row>
    <row r="3525" spans="19:20" x14ac:dyDescent="0.2">
      <c r="S3525" s="15"/>
      <c r="T3525" s="15"/>
    </row>
    <row r="3526" spans="19:20" x14ac:dyDescent="0.2">
      <c r="S3526" s="15"/>
      <c r="T3526" s="15"/>
    </row>
    <row r="3527" spans="19:20" x14ac:dyDescent="0.2">
      <c r="S3527" s="15"/>
      <c r="T3527" s="15"/>
    </row>
    <row r="3528" spans="19:20" x14ac:dyDescent="0.2">
      <c r="S3528" s="15"/>
      <c r="T3528" s="15"/>
    </row>
    <row r="3529" spans="19:20" x14ac:dyDescent="0.2">
      <c r="S3529" s="15"/>
      <c r="T3529" s="15"/>
    </row>
    <row r="3530" spans="19:20" x14ac:dyDescent="0.2">
      <c r="S3530" s="15"/>
      <c r="T3530" s="15"/>
    </row>
    <row r="3531" spans="19:20" x14ac:dyDescent="0.2">
      <c r="S3531" s="15"/>
      <c r="T3531" s="15"/>
    </row>
    <row r="3532" spans="19:20" x14ac:dyDescent="0.2">
      <c r="S3532" s="15"/>
      <c r="T3532" s="15"/>
    </row>
    <row r="3533" spans="19:20" x14ac:dyDescent="0.2">
      <c r="S3533" s="15"/>
      <c r="T3533" s="15"/>
    </row>
    <row r="3534" spans="19:20" x14ac:dyDescent="0.2">
      <c r="S3534" s="15"/>
      <c r="T3534" s="15"/>
    </row>
    <row r="3535" spans="19:20" x14ac:dyDescent="0.2">
      <c r="S3535" s="15"/>
      <c r="T3535" s="15"/>
    </row>
    <row r="3536" spans="19:20" x14ac:dyDescent="0.2">
      <c r="S3536" s="15"/>
      <c r="T3536" s="15"/>
    </row>
    <row r="3537" spans="19:20" x14ac:dyDescent="0.2">
      <c r="S3537" s="15"/>
      <c r="T3537" s="15"/>
    </row>
    <row r="3538" spans="19:20" x14ac:dyDescent="0.2">
      <c r="S3538" s="15"/>
      <c r="T3538" s="15"/>
    </row>
    <row r="3539" spans="19:20" x14ac:dyDescent="0.2">
      <c r="S3539" s="15"/>
      <c r="T3539" s="15"/>
    </row>
    <row r="3540" spans="19:20" x14ac:dyDescent="0.2">
      <c r="S3540" s="15"/>
      <c r="T3540" s="15"/>
    </row>
    <row r="3541" spans="19:20" x14ac:dyDescent="0.2">
      <c r="S3541" s="15"/>
      <c r="T3541" s="15"/>
    </row>
    <row r="3542" spans="19:20" x14ac:dyDescent="0.2">
      <c r="S3542" s="15"/>
      <c r="T3542" s="15"/>
    </row>
    <row r="3543" spans="19:20" x14ac:dyDescent="0.2">
      <c r="S3543" s="15"/>
      <c r="T3543" s="15"/>
    </row>
    <row r="3544" spans="19:20" x14ac:dyDescent="0.2">
      <c r="S3544" s="15"/>
      <c r="T3544" s="15"/>
    </row>
    <row r="3545" spans="19:20" x14ac:dyDescent="0.2">
      <c r="S3545" s="15"/>
      <c r="T3545" s="15"/>
    </row>
    <row r="3546" spans="19:20" x14ac:dyDescent="0.2">
      <c r="S3546" s="15"/>
      <c r="T3546" s="15"/>
    </row>
    <row r="3547" spans="19:20" x14ac:dyDescent="0.2">
      <c r="S3547" s="15"/>
      <c r="T3547" s="15"/>
    </row>
    <row r="3548" spans="19:20" x14ac:dyDescent="0.2">
      <c r="S3548" s="15"/>
      <c r="T3548" s="15"/>
    </row>
    <row r="3549" spans="19:20" x14ac:dyDescent="0.2">
      <c r="S3549" s="15"/>
      <c r="T3549" s="15"/>
    </row>
    <row r="3550" spans="19:20" x14ac:dyDescent="0.2">
      <c r="S3550" s="15"/>
      <c r="T3550" s="15"/>
    </row>
    <row r="3551" spans="19:20" x14ac:dyDescent="0.2">
      <c r="S3551" s="15"/>
      <c r="T3551" s="15"/>
    </row>
    <row r="3552" spans="19:20" x14ac:dyDescent="0.2">
      <c r="S3552" s="15"/>
      <c r="T3552" s="15"/>
    </row>
    <row r="3553" spans="19:20" x14ac:dyDescent="0.2">
      <c r="S3553" s="15"/>
      <c r="T3553" s="15"/>
    </row>
    <row r="3554" spans="19:20" x14ac:dyDescent="0.2">
      <c r="S3554" s="15"/>
      <c r="T3554" s="15"/>
    </row>
    <row r="3555" spans="19:20" x14ac:dyDescent="0.2">
      <c r="S3555" s="15"/>
      <c r="T3555" s="15"/>
    </row>
    <row r="3556" spans="19:20" x14ac:dyDescent="0.2">
      <c r="S3556" s="15"/>
      <c r="T3556" s="15"/>
    </row>
    <row r="3557" spans="19:20" x14ac:dyDescent="0.2">
      <c r="S3557" s="15"/>
      <c r="T3557" s="15"/>
    </row>
    <row r="3558" spans="19:20" x14ac:dyDescent="0.2">
      <c r="S3558" s="15"/>
      <c r="T3558" s="15"/>
    </row>
    <row r="3559" spans="19:20" x14ac:dyDescent="0.2">
      <c r="S3559" s="15"/>
      <c r="T3559" s="15"/>
    </row>
    <row r="3560" spans="19:20" x14ac:dyDescent="0.2">
      <c r="S3560" s="15"/>
      <c r="T3560" s="15"/>
    </row>
    <row r="3561" spans="19:20" x14ac:dyDescent="0.2">
      <c r="S3561" s="15"/>
      <c r="T3561" s="15"/>
    </row>
    <row r="3562" spans="19:20" x14ac:dyDescent="0.2">
      <c r="S3562" s="15"/>
      <c r="T3562" s="15"/>
    </row>
    <row r="3563" spans="19:20" x14ac:dyDescent="0.2">
      <c r="S3563" s="15"/>
      <c r="T3563" s="15"/>
    </row>
    <row r="3564" spans="19:20" x14ac:dyDescent="0.2">
      <c r="S3564" s="15"/>
      <c r="T3564" s="15"/>
    </row>
    <row r="3565" spans="19:20" x14ac:dyDescent="0.2">
      <c r="S3565" s="15"/>
      <c r="T3565" s="15"/>
    </row>
    <row r="3566" spans="19:20" x14ac:dyDescent="0.2">
      <c r="S3566" s="15"/>
      <c r="T3566" s="15"/>
    </row>
    <row r="3567" spans="19:20" x14ac:dyDescent="0.2">
      <c r="S3567" s="15"/>
      <c r="T3567" s="15"/>
    </row>
    <row r="3568" spans="19:20" x14ac:dyDescent="0.2">
      <c r="S3568" s="15"/>
      <c r="T3568" s="15"/>
    </row>
    <row r="3569" spans="19:20" x14ac:dyDescent="0.2">
      <c r="S3569" s="15"/>
      <c r="T3569" s="15"/>
    </row>
    <row r="3570" spans="19:20" x14ac:dyDescent="0.2">
      <c r="S3570" s="15"/>
      <c r="T3570" s="15"/>
    </row>
    <row r="3571" spans="19:20" x14ac:dyDescent="0.2">
      <c r="S3571" s="15"/>
      <c r="T3571" s="15"/>
    </row>
    <row r="3572" spans="19:20" x14ac:dyDescent="0.2">
      <c r="S3572" s="15"/>
      <c r="T3572" s="15"/>
    </row>
    <row r="3573" spans="19:20" x14ac:dyDescent="0.2">
      <c r="S3573" s="15"/>
      <c r="T3573" s="15"/>
    </row>
    <row r="3574" spans="19:20" x14ac:dyDescent="0.2">
      <c r="S3574" s="15"/>
      <c r="T3574" s="15"/>
    </row>
    <row r="3575" spans="19:20" x14ac:dyDescent="0.2">
      <c r="S3575" s="15"/>
      <c r="T3575" s="15"/>
    </row>
    <row r="3576" spans="19:20" x14ac:dyDescent="0.2">
      <c r="S3576" s="15"/>
      <c r="T3576" s="15"/>
    </row>
    <row r="3577" spans="19:20" x14ac:dyDescent="0.2">
      <c r="S3577" s="15"/>
      <c r="T3577" s="15"/>
    </row>
    <row r="3578" spans="19:20" x14ac:dyDescent="0.2">
      <c r="S3578" s="15"/>
      <c r="T3578" s="15"/>
    </row>
    <row r="3579" spans="19:20" x14ac:dyDescent="0.2">
      <c r="S3579" s="15"/>
      <c r="T3579" s="15"/>
    </row>
    <row r="3580" spans="19:20" x14ac:dyDescent="0.2">
      <c r="S3580" s="15"/>
      <c r="T3580" s="15"/>
    </row>
    <row r="3581" spans="19:20" x14ac:dyDescent="0.2">
      <c r="S3581" s="15"/>
      <c r="T3581" s="15"/>
    </row>
    <row r="3582" spans="19:20" x14ac:dyDescent="0.2">
      <c r="S3582" s="15"/>
      <c r="T3582" s="15"/>
    </row>
    <row r="3583" spans="19:20" x14ac:dyDescent="0.2">
      <c r="S3583" s="15"/>
      <c r="T3583" s="15"/>
    </row>
    <row r="3584" spans="19:20" x14ac:dyDescent="0.2">
      <c r="S3584" s="15"/>
      <c r="T3584" s="15"/>
    </row>
    <row r="3585" spans="19:20" x14ac:dyDescent="0.2">
      <c r="S3585" s="15"/>
      <c r="T3585" s="15"/>
    </row>
    <row r="3586" spans="19:20" x14ac:dyDescent="0.2">
      <c r="S3586" s="15"/>
      <c r="T3586" s="15"/>
    </row>
    <row r="3587" spans="19:20" x14ac:dyDescent="0.2">
      <c r="S3587" s="15"/>
      <c r="T3587" s="15"/>
    </row>
    <row r="3588" spans="19:20" x14ac:dyDescent="0.2">
      <c r="S3588" s="15"/>
      <c r="T3588" s="15"/>
    </row>
    <row r="3589" spans="19:20" x14ac:dyDescent="0.2">
      <c r="S3589" s="15"/>
      <c r="T3589" s="15"/>
    </row>
    <row r="3590" spans="19:20" x14ac:dyDescent="0.2">
      <c r="S3590" s="15"/>
      <c r="T3590" s="15"/>
    </row>
    <row r="3591" spans="19:20" x14ac:dyDescent="0.2">
      <c r="S3591" s="15"/>
      <c r="T3591" s="15"/>
    </row>
    <row r="3592" spans="19:20" x14ac:dyDescent="0.2">
      <c r="S3592" s="15"/>
      <c r="T3592" s="15"/>
    </row>
    <row r="3593" spans="19:20" x14ac:dyDescent="0.2">
      <c r="S3593" s="15"/>
      <c r="T3593" s="15"/>
    </row>
    <row r="3594" spans="19:20" x14ac:dyDescent="0.2">
      <c r="S3594" s="15"/>
      <c r="T3594" s="15"/>
    </row>
    <row r="3595" spans="19:20" x14ac:dyDescent="0.2">
      <c r="S3595" s="15"/>
      <c r="T3595" s="15"/>
    </row>
    <row r="3596" spans="19:20" x14ac:dyDescent="0.2">
      <c r="S3596" s="15"/>
      <c r="T3596" s="15"/>
    </row>
    <row r="3597" spans="19:20" x14ac:dyDescent="0.2">
      <c r="S3597" s="15"/>
      <c r="T3597" s="15"/>
    </row>
    <row r="3598" spans="19:20" x14ac:dyDescent="0.2">
      <c r="S3598" s="15"/>
      <c r="T3598" s="15"/>
    </row>
    <row r="3599" spans="19:20" x14ac:dyDescent="0.2">
      <c r="S3599" s="15"/>
      <c r="T3599" s="15"/>
    </row>
    <row r="3600" spans="19:20" x14ac:dyDescent="0.2">
      <c r="S3600" s="15"/>
      <c r="T3600" s="15"/>
    </row>
    <row r="3601" spans="19:20" x14ac:dyDescent="0.2">
      <c r="S3601" s="15"/>
      <c r="T3601" s="15"/>
    </row>
    <row r="3602" spans="19:20" x14ac:dyDescent="0.2">
      <c r="S3602" s="15"/>
      <c r="T3602" s="15"/>
    </row>
    <row r="3603" spans="19:20" x14ac:dyDescent="0.2">
      <c r="S3603" s="15"/>
      <c r="T3603" s="15"/>
    </row>
    <row r="3604" spans="19:20" x14ac:dyDescent="0.2">
      <c r="S3604" s="15"/>
      <c r="T3604" s="15"/>
    </row>
    <row r="3605" spans="19:20" x14ac:dyDescent="0.2">
      <c r="S3605" s="15"/>
      <c r="T3605" s="15"/>
    </row>
    <row r="3606" spans="19:20" x14ac:dyDescent="0.2">
      <c r="S3606" s="15"/>
      <c r="T3606" s="15"/>
    </row>
    <row r="3607" spans="19:20" x14ac:dyDescent="0.2">
      <c r="S3607" s="15"/>
      <c r="T3607" s="15"/>
    </row>
    <row r="3608" spans="19:20" x14ac:dyDescent="0.2">
      <c r="S3608" s="15"/>
      <c r="T3608" s="15"/>
    </row>
    <row r="3609" spans="19:20" x14ac:dyDescent="0.2">
      <c r="S3609" s="15"/>
      <c r="T3609" s="15"/>
    </row>
    <row r="3610" spans="19:20" x14ac:dyDescent="0.2">
      <c r="S3610" s="15"/>
      <c r="T3610" s="15"/>
    </row>
    <row r="3611" spans="19:20" x14ac:dyDescent="0.2">
      <c r="S3611" s="15"/>
      <c r="T3611" s="15"/>
    </row>
    <row r="3612" spans="19:20" x14ac:dyDescent="0.2">
      <c r="S3612" s="15"/>
      <c r="T3612" s="15"/>
    </row>
    <row r="3613" spans="19:20" x14ac:dyDescent="0.2">
      <c r="S3613" s="15"/>
      <c r="T3613" s="15"/>
    </row>
    <row r="3614" spans="19:20" x14ac:dyDescent="0.2">
      <c r="S3614" s="15"/>
      <c r="T3614" s="15"/>
    </row>
    <row r="3615" spans="19:20" x14ac:dyDescent="0.2">
      <c r="S3615" s="15"/>
      <c r="T3615" s="15"/>
    </row>
    <row r="3616" spans="19:20" x14ac:dyDescent="0.2">
      <c r="S3616" s="15"/>
      <c r="T3616" s="15"/>
    </row>
    <row r="3617" spans="19:20" x14ac:dyDescent="0.2">
      <c r="S3617" s="15"/>
      <c r="T3617" s="15"/>
    </row>
    <row r="3618" spans="19:20" x14ac:dyDescent="0.2">
      <c r="S3618" s="15"/>
      <c r="T3618" s="15"/>
    </row>
    <row r="3619" spans="19:20" x14ac:dyDescent="0.2">
      <c r="S3619" s="15"/>
      <c r="T3619" s="15"/>
    </row>
    <row r="3620" spans="19:20" x14ac:dyDescent="0.2">
      <c r="S3620" s="15"/>
      <c r="T3620" s="15"/>
    </row>
    <row r="3621" spans="19:20" x14ac:dyDescent="0.2">
      <c r="S3621" s="15"/>
      <c r="T3621" s="15"/>
    </row>
    <row r="3622" spans="19:20" x14ac:dyDescent="0.2">
      <c r="S3622" s="15"/>
      <c r="T3622" s="15"/>
    </row>
    <row r="3623" spans="19:20" x14ac:dyDescent="0.2">
      <c r="S3623" s="15"/>
      <c r="T3623" s="15"/>
    </row>
    <row r="3624" spans="19:20" x14ac:dyDescent="0.2">
      <c r="S3624" s="15"/>
      <c r="T3624" s="15"/>
    </row>
    <row r="3625" spans="19:20" x14ac:dyDescent="0.2">
      <c r="S3625" s="15"/>
      <c r="T3625" s="15"/>
    </row>
    <row r="3626" spans="19:20" x14ac:dyDescent="0.2">
      <c r="S3626" s="15"/>
      <c r="T3626" s="15"/>
    </row>
    <row r="3627" spans="19:20" x14ac:dyDescent="0.2">
      <c r="S3627" s="15"/>
      <c r="T3627" s="15"/>
    </row>
    <row r="3628" spans="19:20" x14ac:dyDescent="0.2">
      <c r="S3628" s="15"/>
      <c r="T3628" s="15"/>
    </row>
    <row r="3629" spans="19:20" x14ac:dyDescent="0.2">
      <c r="S3629" s="15"/>
      <c r="T3629" s="15"/>
    </row>
    <row r="3630" spans="19:20" x14ac:dyDescent="0.2">
      <c r="S3630" s="15"/>
      <c r="T3630" s="15"/>
    </row>
    <row r="3631" spans="19:20" x14ac:dyDescent="0.2">
      <c r="S3631" s="15"/>
      <c r="T3631" s="15"/>
    </row>
    <row r="3632" spans="19:20" x14ac:dyDescent="0.2">
      <c r="S3632" s="15"/>
      <c r="T3632" s="15"/>
    </row>
    <row r="3633" spans="19:20" x14ac:dyDescent="0.2">
      <c r="S3633" s="15"/>
      <c r="T3633" s="15"/>
    </row>
    <row r="3634" spans="19:20" x14ac:dyDescent="0.2">
      <c r="S3634" s="15"/>
      <c r="T3634" s="15"/>
    </row>
    <row r="3635" spans="19:20" x14ac:dyDescent="0.2">
      <c r="S3635" s="15"/>
      <c r="T3635" s="15"/>
    </row>
    <row r="3636" spans="19:20" x14ac:dyDescent="0.2">
      <c r="S3636" s="15"/>
      <c r="T3636" s="15"/>
    </row>
    <row r="3637" spans="19:20" x14ac:dyDescent="0.2">
      <c r="S3637" s="15"/>
      <c r="T3637" s="15"/>
    </row>
    <row r="3638" spans="19:20" x14ac:dyDescent="0.2">
      <c r="S3638" s="15"/>
      <c r="T3638" s="15"/>
    </row>
    <row r="3639" spans="19:20" x14ac:dyDescent="0.2">
      <c r="S3639" s="15"/>
      <c r="T3639" s="15"/>
    </row>
    <row r="3640" spans="19:20" x14ac:dyDescent="0.2">
      <c r="S3640" s="15"/>
      <c r="T3640" s="15"/>
    </row>
    <row r="3641" spans="19:20" x14ac:dyDescent="0.2">
      <c r="S3641" s="15"/>
      <c r="T3641" s="15"/>
    </row>
    <row r="3642" spans="19:20" x14ac:dyDescent="0.2">
      <c r="S3642" s="15"/>
      <c r="T3642" s="15"/>
    </row>
    <row r="3643" spans="19:20" x14ac:dyDescent="0.2">
      <c r="S3643" s="15"/>
      <c r="T3643" s="15"/>
    </row>
    <row r="3644" spans="19:20" x14ac:dyDescent="0.2">
      <c r="S3644" s="15"/>
      <c r="T3644" s="15"/>
    </row>
    <row r="3645" spans="19:20" x14ac:dyDescent="0.2">
      <c r="S3645" s="15"/>
      <c r="T3645" s="15"/>
    </row>
    <row r="3646" spans="19:20" x14ac:dyDescent="0.2">
      <c r="S3646" s="15"/>
      <c r="T3646" s="15"/>
    </row>
    <row r="3647" spans="19:20" x14ac:dyDescent="0.2">
      <c r="S3647" s="15"/>
      <c r="T3647" s="15"/>
    </row>
    <row r="3648" spans="19:20" x14ac:dyDescent="0.2">
      <c r="S3648" s="15"/>
      <c r="T3648" s="15"/>
    </row>
    <row r="3649" spans="19:20" x14ac:dyDescent="0.2">
      <c r="S3649" s="15"/>
      <c r="T3649" s="15"/>
    </row>
    <row r="3650" spans="19:20" x14ac:dyDescent="0.2">
      <c r="S3650" s="15"/>
      <c r="T3650" s="15"/>
    </row>
    <row r="3651" spans="19:20" x14ac:dyDescent="0.2">
      <c r="S3651" s="15"/>
      <c r="T3651" s="15"/>
    </row>
    <row r="3652" spans="19:20" x14ac:dyDescent="0.2">
      <c r="S3652" s="15"/>
      <c r="T3652" s="15"/>
    </row>
    <row r="3653" spans="19:20" x14ac:dyDescent="0.2">
      <c r="S3653" s="15"/>
      <c r="T3653" s="15"/>
    </row>
    <row r="3654" spans="19:20" x14ac:dyDescent="0.2">
      <c r="S3654" s="15"/>
      <c r="T3654" s="15"/>
    </row>
    <row r="3655" spans="19:20" x14ac:dyDescent="0.2">
      <c r="S3655" s="15"/>
      <c r="T3655" s="15"/>
    </row>
    <row r="3656" spans="19:20" x14ac:dyDescent="0.2">
      <c r="S3656" s="15"/>
      <c r="T3656" s="15"/>
    </row>
    <row r="3657" spans="19:20" x14ac:dyDescent="0.2">
      <c r="S3657" s="15"/>
      <c r="T3657" s="15"/>
    </row>
    <row r="3658" spans="19:20" x14ac:dyDescent="0.2">
      <c r="S3658" s="15"/>
      <c r="T3658" s="15"/>
    </row>
    <row r="3659" spans="19:20" x14ac:dyDescent="0.2">
      <c r="S3659" s="15"/>
      <c r="T3659" s="15"/>
    </row>
    <row r="3660" spans="19:20" x14ac:dyDescent="0.2">
      <c r="S3660" s="15"/>
      <c r="T3660" s="15"/>
    </row>
    <row r="3661" spans="19:20" x14ac:dyDescent="0.2">
      <c r="S3661" s="15"/>
      <c r="T3661" s="15"/>
    </row>
    <row r="3662" spans="19:20" x14ac:dyDescent="0.2">
      <c r="S3662" s="15"/>
      <c r="T3662" s="15"/>
    </row>
    <row r="3663" spans="19:20" x14ac:dyDescent="0.2">
      <c r="S3663" s="15"/>
      <c r="T3663" s="15"/>
    </row>
    <row r="3664" spans="19:20" x14ac:dyDescent="0.2">
      <c r="S3664" s="15"/>
      <c r="T3664" s="15"/>
    </row>
    <row r="3665" spans="19:20" x14ac:dyDescent="0.2">
      <c r="S3665" s="15"/>
      <c r="T3665" s="15"/>
    </row>
    <row r="3666" spans="19:20" x14ac:dyDescent="0.2">
      <c r="S3666" s="15"/>
      <c r="T3666" s="15"/>
    </row>
    <row r="3667" spans="19:20" x14ac:dyDescent="0.2">
      <c r="S3667" s="15"/>
      <c r="T3667" s="15"/>
    </row>
    <row r="3668" spans="19:20" x14ac:dyDescent="0.2">
      <c r="S3668" s="15"/>
      <c r="T3668" s="15"/>
    </row>
    <row r="3669" spans="19:20" x14ac:dyDescent="0.2">
      <c r="S3669" s="15"/>
      <c r="T3669" s="15"/>
    </row>
    <row r="3670" spans="19:20" x14ac:dyDescent="0.2">
      <c r="S3670" s="15"/>
      <c r="T3670" s="15"/>
    </row>
    <row r="3671" spans="19:20" x14ac:dyDescent="0.2">
      <c r="S3671" s="15"/>
      <c r="T3671" s="15"/>
    </row>
    <row r="3672" spans="19:20" x14ac:dyDescent="0.2">
      <c r="S3672" s="15"/>
      <c r="T3672" s="15"/>
    </row>
    <row r="3673" spans="19:20" x14ac:dyDescent="0.2">
      <c r="S3673" s="15"/>
      <c r="T3673" s="15"/>
    </row>
    <row r="3674" spans="19:20" x14ac:dyDescent="0.2">
      <c r="S3674" s="15"/>
      <c r="T3674" s="15"/>
    </row>
    <row r="3675" spans="19:20" x14ac:dyDescent="0.2">
      <c r="S3675" s="15"/>
      <c r="T3675" s="15"/>
    </row>
    <row r="3676" spans="19:20" x14ac:dyDescent="0.2">
      <c r="S3676" s="15"/>
      <c r="T3676" s="15"/>
    </row>
    <row r="3677" spans="19:20" x14ac:dyDescent="0.2">
      <c r="S3677" s="15"/>
      <c r="T3677" s="15"/>
    </row>
    <row r="3678" spans="19:20" x14ac:dyDescent="0.2">
      <c r="S3678" s="15"/>
      <c r="T3678" s="15"/>
    </row>
    <row r="3679" spans="19:20" x14ac:dyDescent="0.2">
      <c r="S3679" s="15"/>
      <c r="T3679" s="15"/>
    </row>
    <row r="3680" spans="19:20" x14ac:dyDescent="0.2">
      <c r="S3680" s="15"/>
      <c r="T3680" s="15"/>
    </row>
    <row r="3681" spans="19:20" x14ac:dyDescent="0.2">
      <c r="S3681" s="15"/>
      <c r="T3681" s="15"/>
    </row>
    <row r="3682" spans="19:20" x14ac:dyDescent="0.2">
      <c r="S3682" s="15"/>
      <c r="T3682" s="15"/>
    </row>
    <row r="3683" spans="19:20" x14ac:dyDescent="0.2">
      <c r="S3683" s="15"/>
      <c r="T3683" s="15"/>
    </row>
    <row r="3684" spans="19:20" x14ac:dyDescent="0.2">
      <c r="S3684" s="15"/>
      <c r="T3684" s="15"/>
    </row>
    <row r="3685" spans="19:20" x14ac:dyDescent="0.2">
      <c r="S3685" s="15"/>
      <c r="T3685" s="15"/>
    </row>
    <row r="3686" spans="19:20" x14ac:dyDescent="0.2">
      <c r="S3686" s="15"/>
      <c r="T3686" s="15"/>
    </row>
    <row r="3687" spans="19:20" x14ac:dyDescent="0.2">
      <c r="S3687" s="15"/>
      <c r="T3687" s="15"/>
    </row>
    <row r="3688" spans="19:20" x14ac:dyDescent="0.2">
      <c r="S3688" s="15"/>
      <c r="T3688" s="15"/>
    </row>
    <row r="3689" spans="19:20" x14ac:dyDescent="0.2">
      <c r="S3689" s="15"/>
      <c r="T3689" s="15"/>
    </row>
    <row r="3690" spans="19:20" x14ac:dyDescent="0.2">
      <c r="S3690" s="15"/>
      <c r="T3690" s="15"/>
    </row>
    <row r="3691" spans="19:20" x14ac:dyDescent="0.2">
      <c r="S3691" s="15"/>
      <c r="T3691" s="15"/>
    </row>
    <row r="3692" spans="19:20" x14ac:dyDescent="0.2">
      <c r="S3692" s="15"/>
      <c r="T3692" s="15"/>
    </row>
    <row r="3693" spans="19:20" x14ac:dyDescent="0.2">
      <c r="S3693" s="15"/>
      <c r="T3693" s="15"/>
    </row>
    <row r="3694" spans="19:20" x14ac:dyDescent="0.2">
      <c r="S3694" s="15"/>
      <c r="T3694" s="15"/>
    </row>
    <row r="3695" spans="19:20" x14ac:dyDescent="0.2">
      <c r="S3695" s="15"/>
      <c r="T3695" s="15"/>
    </row>
    <row r="3696" spans="19:20" x14ac:dyDescent="0.2">
      <c r="S3696" s="15"/>
      <c r="T3696" s="15"/>
    </row>
    <row r="3697" spans="19:20" x14ac:dyDescent="0.2">
      <c r="S3697" s="15"/>
      <c r="T3697" s="15"/>
    </row>
    <row r="3698" spans="19:20" x14ac:dyDescent="0.2">
      <c r="S3698" s="15"/>
      <c r="T3698" s="15"/>
    </row>
    <row r="3699" spans="19:20" x14ac:dyDescent="0.2">
      <c r="S3699" s="15"/>
      <c r="T3699" s="15"/>
    </row>
    <row r="3700" spans="19:20" x14ac:dyDescent="0.2">
      <c r="S3700" s="15"/>
      <c r="T3700" s="15"/>
    </row>
    <row r="3701" spans="19:20" x14ac:dyDescent="0.2">
      <c r="S3701" s="15"/>
      <c r="T3701" s="15"/>
    </row>
    <row r="3702" spans="19:20" x14ac:dyDescent="0.2">
      <c r="S3702" s="15"/>
      <c r="T3702" s="15"/>
    </row>
    <row r="3703" spans="19:20" x14ac:dyDescent="0.2">
      <c r="S3703" s="15"/>
      <c r="T3703" s="15"/>
    </row>
    <row r="3704" spans="19:20" x14ac:dyDescent="0.2">
      <c r="S3704" s="15"/>
      <c r="T3704" s="15"/>
    </row>
    <row r="3705" spans="19:20" x14ac:dyDescent="0.2">
      <c r="S3705" s="15"/>
      <c r="T3705" s="15"/>
    </row>
    <row r="3706" spans="19:20" x14ac:dyDescent="0.2">
      <c r="S3706" s="15"/>
      <c r="T3706" s="15"/>
    </row>
    <row r="3707" spans="19:20" x14ac:dyDescent="0.2">
      <c r="S3707" s="15"/>
      <c r="T3707" s="15"/>
    </row>
    <row r="3708" spans="19:20" x14ac:dyDescent="0.2">
      <c r="S3708" s="15"/>
      <c r="T3708" s="15"/>
    </row>
    <row r="3709" spans="19:20" x14ac:dyDescent="0.2">
      <c r="S3709" s="15"/>
      <c r="T3709" s="15"/>
    </row>
    <row r="3710" spans="19:20" x14ac:dyDescent="0.2">
      <c r="S3710" s="15"/>
      <c r="T3710" s="15"/>
    </row>
    <row r="3711" spans="19:20" x14ac:dyDescent="0.2">
      <c r="S3711" s="15"/>
      <c r="T3711" s="15"/>
    </row>
    <row r="3712" spans="19:20" x14ac:dyDescent="0.2">
      <c r="S3712" s="15"/>
      <c r="T3712" s="15"/>
    </row>
    <row r="3713" spans="19:20" x14ac:dyDescent="0.2">
      <c r="S3713" s="15"/>
      <c r="T3713" s="15"/>
    </row>
    <row r="3714" spans="19:20" x14ac:dyDescent="0.2">
      <c r="S3714" s="15"/>
      <c r="T3714" s="15"/>
    </row>
    <row r="3715" spans="19:20" x14ac:dyDescent="0.2">
      <c r="S3715" s="15"/>
      <c r="T3715" s="15"/>
    </row>
    <row r="3716" spans="19:20" x14ac:dyDescent="0.2">
      <c r="S3716" s="15"/>
      <c r="T3716" s="15"/>
    </row>
    <row r="3717" spans="19:20" x14ac:dyDescent="0.2">
      <c r="S3717" s="15"/>
      <c r="T3717" s="15"/>
    </row>
    <row r="3718" spans="19:20" x14ac:dyDescent="0.2">
      <c r="S3718" s="15"/>
      <c r="T3718" s="15"/>
    </row>
    <row r="3719" spans="19:20" x14ac:dyDescent="0.2">
      <c r="S3719" s="15"/>
      <c r="T3719" s="15"/>
    </row>
    <row r="3720" spans="19:20" x14ac:dyDescent="0.2">
      <c r="S3720" s="15"/>
      <c r="T3720" s="15"/>
    </row>
    <row r="3721" spans="19:20" x14ac:dyDescent="0.2">
      <c r="S3721" s="15"/>
      <c r="T3721" s="15"/>
    </row>
    <row r="3722" spans="19:20" x14ac:dyDescent="0.2">
      <c r="S3722" s="15"/>
      <c r="T3722" s="15"/>
    </row>
    <row r="3723" spans="19:20" x14ac:dyDescent="0.2">
      <c r="S3723" s="15"/>
      <c r="T3723" s="15"/>
    </row>
    <row r="3724" spans="19:20" x14ac:dyDescent="0.2">
      <c r="S3724" s="15"/>
      <c r="T3724" s="15"/>
    </row>
    <row r="3725" spans="19:20" x14ac:dyDescent="0.2">
      <c r="S3725" s="15"/>
      <c r="T3725" s="15"/>
    </row>
    <row r="3726" spans="19:20" x14ac:dyDescent="0.2">
      <c r="S3726" s="15"/>
      <c r="T3726" s="15"/>
    </row>
    <row r="3727" spans="19:20" x14ac:dyDescent="0.2">
      <c r="S3727" s="15"/>
      <c r="T3727" s="15"/>
    </row>
    <row r="3728" spans="19:20" x14ac:dyDescent="0.2">
      <c r="S3728" s="15"/>
      <c r="T3728" s="15"/>
    </row>
    <row r="3729" spans="19:20" x14ac:dyDescent="0.2">
      <c r="S3729" s="15"/>
      <c r="T3729" s="15"/>
    </row>
    <row r="3730" spans="19:20" x14ac:dyDescent="0.2">
      <c r="S3730" s="15"/>
      <c r="T3730" s="15"/>
    </row>
    <row r="3731" spans="19:20" x14ac:dyDescent="0.2">
      <c r="S3731" s="15"/>
      <c r="T3731" s="15"/>
    </row>
    <row r="3732" spans="19:20" x14ac:dyDescent="0.2">
      <c r="S3732" s="15"/>
      <c r="T3732" s="15"/>
    </row>
    <row r="3733" spans="19:20" x14ac:dyDescent="0.2">
      <c r="S3733" s="15"/>
      <c r="T3733" s="15"/>
    </row>
    <row r="3734" spans="19:20" x14ac:dyDescent="0.2">
      <c r="S3734" s="15"/>
      <c r="T3734" s="15"/>
    </row>
    <row r="3735" spans="19:20" x14ac:dyDescent="0.2">
      <c r="S3735" s="15"/>
      <c r="T3735" s="15"/>
    </row>
    <row r="3736" spans="19:20" x14ac:dyDescent="0.2">
      <c r="S3736" s="15"/>
      <c r="T3736" s="15"/>
    </row>
    <row r="3737" spans="19:20" x14ac:dyDescent="0.2">
      <c r="S3737" s="15"/>
      <c r="T3737" s="15"/>
    </row>
    <row r="3738" spans="19:20" x14ac:dyDescent="0.2">
      <c r="S3738" s="15"/>
      <c r="T3738" s="15"/>
    </row>
    <row r="3739" spans="19:20" x14ac:dyDescent="0.2">
      <c r="S3739" s="15"/>
      <c r="T3739" s="15"/>
    </row>
    <row r="3740" spans="19:20" x14ac:dyDescent="0.2">
      <c r="S3740" s="15"/>
      <c r="T3740" s="15"/>
    </row>
    <row r="3741" spans="19:20" x14ac:dyDescent="0.2">
      <c r="S3741" s="15"/>
      <c r="T3741" s="15"/>
    </row>
    <row r="3742" spans="19:20" x14ac:dyDescent="0.2">
      <c r="S3742" s="15"/>
      <c r="T3742" s="15"/>
    </row>
    <row r="3743" spans="19:20" x14ac:dyDescent="0.2">
      <c r="S3743" s="15"/>
      <c r="T3743" s="15"/>
    </row>
    <row r="3744" spans="19:20" x14ac:dyDescent="0.2">
      <c r="S3744" s="15"/>
      <c r="T3744" s="15"/>
    </row>
    <row r="3745" spans="19:20" x14ac:dyDescent="0.2">
      <c r="S3745" s="15"/>
      <c r="T3745" s="15"/>
    </row>
    <row r="3746" spans="19:20" x14ac:dyDescent="0.2">
      <c r="S3746" s="15"/>
      <c r="T3746" s="15"/>
    </row>
    <row r="3747" spans="19:20" x14ac:dyDescent="0.2">
      <c r="S3747" s="15"/>
      <c r="T3747" s="15"/>
    </row>
    <row r="3748" spans="19:20" x14ac:dyDescent="0.2">
      <c r="S3748" s="15"/>
      <c r="T3748" s="15"/>
    </row>
    <row r="3749" spans="19:20" x14ac:dyDescent="0.2">
      <c r="S3749" s="15"/>
      <c r="T3749" s="15"/>
    </row>
    <row r="3750" spans="19:20" x14ac:dyDescent="0.2">
      <c r="S3750" s="15"/>
      <c r="T3750" s="15"/>
    </row>
    <row r="3751" spans="19:20" x14ac:dyDescent="0.2">
      <c r="S3751" s="15"/>
      <c r="T3751" s="15"/>
    </row>
    <row r="3752" spans="19:20" x14ac:dyDescent="0.2">
      <c r="S3752" s="15"/>
      <c r="T3752" s="15"/>
    </row>
    <row r="3753" spans="19:20" x14ac:dyDescent="0.2">
      <c r="S3753" s="15"/>
      <c r="T3753" s="15"/>
    </row>
    <row r="3754" spans="19:20" x14ac:dyDescent="0.2">
      <c r="S3754" s="15"/>
      <c r="T3754" s="15"/>
    </row>
    <row r="3755" spans="19:20" x14ac:dyDescent="0.2">
      <c r="S3755" s="15"/>
      <c r="T3755" s="15"/>
    </row>
    <row r="3756" spans="19:20" x14ac:dyDescent="0.2">
      <c r="S3756" s="15"/>
      <c r="T3756" s="15"/>
    </row>
    <row r="3757" spans="19:20" x14ac:dyDescent="0.2">
      <c r="S3757" s="15"/>
      <c r="T3757" s="15"/>
    </row>
    <row r="3758" spans="19:20" x14ac:dyDescent="0.2">
      <c r="S3758" s="15"/>
      <c r="T3758" s="15"/>
    </row>
    <row r="3759" spans="19:20" x14ac:dyDescent="0.2">
      <c r="S3759" s="15"/>
      <c r="T3759" s="15"/>
    </row>
    <row r="3760" spans="19:20" x14ac:dyDescent="0.2">
      <c r="S3760" s="15"/>
      <c r="T3760" s="15"/>
    </row>
    <row r="3761" spans="19:20" x14ac:dyDescent="0.2">
      <c r="S3761" s="15"/>
      <c r="T3761" s="15"/>
    </row>
    <row r="3762" spans="19:20" x14ac:dyDescent="0.2">
      <c r="S3762" s="15"/>
      <c r="T3762" s="15"/>
    </row>
    <row r="3763" spans="19:20" x14ac:dyDescent="0.2">
      <c r="S3763" s="15"/>
      <c r="T3763" s="15"/>
    </row>
    <row r="3764" spans="19:20" x14ac:dyDescent="0.2">
      <c r="S3764" s="15"/>
      <c r="T3764" s="15"/>
    </row>
    <row r="3765" spans="19:20" x14ac:dyDescent="0.2">
      <c r="S3765" s="15"/>
      <c r="T3765" s="15"/>
    </row>
    <row r="3766" spans="19:20" x14ac:dyDescent="0.2">
      <c r="S3766" s="15"/>
      <c r="T3766" s="15"/>
    </row>
    <row r="3767" spans="19:20" x14ac:dyDescent="0.2">
      <c r="S3767" s="15"/>
      <c r="T3767" s="15"/>
    </row>
    <row r="3768" spans="19:20" x14ac:dyDescent="0.2">
      <c r="S3768" s="15"/>
      <c r="T3768" s="15"/>
    </row>
    <row r="3769" spans="19:20" x14ac:dyDescent="0.2">
      <c r="S3769" s="15"/>
      <c r="T3769" s="15"/>
    </row>
    <row r="3770" spans="19:20" x14ac:dyDescent="0.2">
      <c r="S3770" s="15"/>
      <c r="T3770" s="15"/>
    </row>
    <row r="3771" spans="19:20" x14ac:dyDescent="0.2">
      <c r="S3771" s="15"/>
      <c r="T3771" s="15"/>
    </row>
    <row r="3772" spans="19:20" x14ac:dyDescent="0.2">
      <c r="S3772" s="15"/>
      <c r="T3772" s="15"/>
    </row>
    <row r="3773" spans="19:20" x14ac:dyDescent="0.2">
      <c r="S3773" s="15"/>
      <c r="T3773" s="15"/>
    </row>
    <row r="3774" spans="19:20" x14ac:dyDescent="0.2">
      <c r="S3774" s="15"/>
      <c r="T3774" s="15"/>
    </row>
    <row r="3775" spans="19:20" x14ac:dyDescent="0.2">
      <c r="S3775" s="15"/>
      <c r="T3775" s="15"/>
    </row>
    <row r="3776" spans="19:20" x14ac:dyDescent="0.2">
      <c r="S3776" s="15"/>
      <c r="T3776" s="15"/>
    </row>
    <row r="3777" spans="19:20" x14ac:dyDescent="0.2">
      <c r="S3777" s="15"/>
      <c r="T3777" s="15"/>
    </row>
    <row r="3778" spans="19:20" x14ac:dyDescent="0.2">
      <c r="S3778" s="15"/>
      <c r="T3778" s="15"/>
    </row>
    <row r="3779" spans="19:20" x14ac:dyDescent="0.2">
      <c r="S3779" s="15"/>
      <c r="T3779" s="15"/>
    </row>
    <row r="3780" spans="19:20" x14ac:dyDescent="0.2">
      <c r="S3780" s="15"/>
      <c r="T3780" s="15"/>
    </row>
    <row r="3781" spans="19:20" x14ac:dyDescent="0.2">
      <c r="S3781" s="15"/>
      <c r="T3781" s="15"/>
    </row>
    <row r="3782" spans="19:20" x14ac:dyDescent="0.2">
      <c r="S3782" s="15"/>
      <c r="T3782" s="15"/>
    </row>
    <row r="3783" spans="19:20" x14ac:dyDescent="0.2">
      <c r="S3783" s="15"/>
      <c r="T3783" s="15"/>
    </row>
    <row r="3784" spans="19:20" x14ac:dyDescent="0.2">
      <c r="S3784" s="15"/>
      <c r="T3784" s="15"/>
    </row>
    <row r="3785" spans="19:20" x14ac:dyDescent="0.2">
      <c r="S3785" s="15"/>
      <c r="T3785" s="15"/>
    </row>
    <row r="3786" spans="19:20" x14ac:dyDescent="0.2">
      <c r="S3786" s="15"/>
      <c r="T3786" s="15"/>
    </row>
    <row r="3787" spans="19:20" x14ac:dyDescent="0.2">
      <c r="S3787" s="15"/>
      <c r="T3787" s="15"/>
    </row>
    <row r="3788" spans="19:20" x14ac:dyDescent="0.2">
      <c r="S3788" s="15"/>
      <c r="T3788" s="15"/>
    </row>
    <row r="3789" spans="19:20" x14ac:dyDescent="0.2">
      <c r="S3789" s="15"/>
      <c r="T3789" s="15"/>
    </row>
    <row r="3790" spans="19:20" x14ac:dyDescent="0.2">
      <c r="S3790" s="15"/>
      <c r="T3790" s="15"/>
    </row>
    <row r="3791" spans="19:20" x14ac:dyDescent="0.2">
      <c r="S3791" s="15"/>
      <c r="T3791" s="15"/>
    </row>
    <row r="3792" spans="19:20" x14ac:dyDescent="0.2">
      <c r="S3792" s="15"/>
      <c r="T3792" s="15"/>
    </row>
    <row r="3793" spans="19:20" x14ac:dyDescent="0.2">
      <c r="S3793" s="15"/>
      <c r="T3793" s="15"/>
    </row>
    <row r="3794" spans="19:20" x14ac:dyDescent="0.2">
      <c r="S3794" s="15"/>
      <c r="T3794" s="15"/>
    </row>
    <row r="3795" spans="19:20" x14ac:dyDescent="0.2">
      <c r="S3795" s="15"/>
      <c r="T3795" s="15"/>
    </row>
    <row r="3796" spans="19:20" x14ac:dyDescent="0.2">
      <c r="S3796" s="15"/>
      <c r="T3796" s="15"/>
    </row>
    <row r="3797" spans="19:20" x14ac:dyDescent="0.2">
      <c r="S3797" s="15"/>
      <c r="T3797" s="15"/>
    </row>
    <row r="3798" spans="19:20" x14ac:dyDescent="0.2">
      <c r="S3798" s="15"/>
      <c r="T3798" s="15"/>
    </row>
    <row r="3799" spans="19:20" x14ac:dyDescent="0.2">
      <c r="S3799" s="15"/>
      <c r="T3799" s="15"/>
    </row>
    <row r="3800" spans="19:20" x14ac:dyDescent="0.2">
      <c r="S3800" s="15"/>
      <c r="T3800" s="15"/>
    </row>
    <row r="3801" spans="19:20" x14ac:dyDescent="0.2">
      <c r="S3801" s="15"/>
      <c r="T3801" s="15"/>
    </row>
    <row r="3802" spans="19:20" x14ac:dyDescent="0.2">
      <c r="S3802" s="15"/>
      <c r="T3802" s="15"/>
    </row>
    <row r="3803" spans="19:20" x14ac:dyDescent="0.2">
      <c r="S3803" s="15"/>
      <c r="T3803" s="15"/>
    </row>
    <row r="3804" spans="19:20" x14ac:dyDescent="0.2">
      <c r="S3804" s="15"/>
      <c r="T3804" s="15"/>
    </row>
    <row r="3805" spans="19:20" x14ac:dyDescent="0.2">
      <c r="S3805" s="15"/>
      <c r="T3805" s="15"/>
    </row>
    <row r="3806" spans="19:20" x14ac:dyDescent="0.2">
      <c r="S3806" s="15"/>
      <c r="T3806" s="15"/>
    </row>
    <row r="3807" spans="19:20" x14ac:dyDescent="0.2">
      <c r="S3807" s="15"/>
      <c r="T3807" s="15"/>
    </row>
    <row r="3808" spans="19:20" x14ac:dyDescent="0.2">
      <c r="S3808" s="15"/>
      <c r="T3808" s="15"/>
    </row>
    <row r="3809" spans="19:20" x14ac:dyDescent="0.2">
      <c r="S3809" s="15"/>
      <c r="T3809" s="15"/>
    </row>
    <row r="3810" spans="19:20" x14ac:dyDescent="0.2">
      <c r="S3810" s="15"/>
      <c r="T3810" s="15"/>
    </row>
    <row r="3811" spans="19:20" x14ac:dyDescent="0.2">
      <c r="S3811" s="15"/>
      <c r="T3811" s="15"/>
    </row>
    <row r="3812" spans="19:20" x14ac:dyDescent="0.2">
      <c r="S3812" s="15"/>
      <c r="T3812" s="15"/>
    </row>
    <row r="3813" spans="19:20" x14ac:dyDescent="0.2">
      <c r="S3813" s="15"/>
      <c r="T3813" s="15"/>
    </row>
    <row r="3814" spans="19:20" x14ac:dyDescent="0.2">
      <c r="S3814" s="15"/>
      <c r="T3814" s="15"/>
    </row>
    <row r="3815" spans="19:20" x14ac:dyDescent="0.2">
      <c r="S3815" s="15"/>
      <c r="T3815" s="15"/>
    </row>
    <row r="3816" spans="19:20" x14ac:dyDescent="0.2">
      <c r="S3816" s="15"/>
      <c r="T3816" s="15"/>
    </row>
    <row r="3817" spans="19:20" x14ac:dyDescent="0.2">
      <c r="S3817" s="15"/>
      <c r="T3817" s="15"/>
    </row>
    <row r="3818" spans="19:20" x14ac:dyDescent="0.2">
      <c r="S3818" s="15"/>
      <c r="T3818" s="15"/>
    </row>
    <row r="3819" spans="19:20" x14ac:dyDescent="0.2">
      <c r="S3819" s="15"/>
      <c r="T3819" s="15"/>
    </row>
    <row r="3820" spans="19:20" x14ac:dyDescent="0.2">
      <c r="S3820" s="15"/>
      <c r="T3820" s="15"/>
    </row>
    <row r="3821" spans="19:20" x14ac:dyDescent="0.2">
      <c r="S3821" s="15"/>
      <c r="T3821" s="15"/>
    </row>
    <row r="3822" spans="19:20" x14ac:dyDescent="0.2">
      <c r="S3822" s="15"/>
      <c r="T3822" s="15"/>
    </row>
    <row r="3823" spans="19:20" x14ac:dyDescent="0.2">
      <c r="S3823" s="15"/>
      <c r="T3823" s="15"/>
    </row>
    <row r="3824" spans="19:20" x14ac:dyDescent="0.2">
      <c r="S3824" s="15"/>
      <c r="T3824" s="15"/>
    </row>
    <row r="3825" spans="19:20" x14ac:dyDescent="0.2">
      <c r="S3825" s="15"/>
      <c r="T3825" s="15"/>
    </row>
    <row r="3826" spans="19:20" x14ac:dyDescent="0.2">
      <c r="S3826" s="15"/>
      <c r="T3826" s="15"/>
    </row>
    <row r="3827" spans="19:20" x14ac:dyDescent="0.2">
      <c r="S3827" s="15"/>
      <c r="T3827" s="15"/>
    </row>
    <row r="3828" spans="19:20" x14ac:dyDescent="0.2">
      <c r="S3828" s="15"/>
      <c r="T3828" s="15"/>
    </row>
    <row r="3829" spans="19:20" x14ac:dyDescent="0.2">
      <c r="S3829" s="15"/>
      <c r="T3829" s="15"/>
    </row>
    <row r="3830" spans="19:20" x14ac:dyDescent="0.2">
      <c r="S3830" s="15"/>
      <c r="T3830" s="15"/>
    </row>
    <row r="3831" spans="19:20" x14ac:dyDescent="0.2">
      <c r="S3831" s="15"/>
      <c r="T3831" s="15"/>
    </row>
    <row r="3832" spans="19:20" x14ac:dyDescent="0.2">
      <c r="S3832" s="15"/>
      <c r="T3832" s="15"/>
    </row>
    <row r="3833" spans="19:20" x14ac:dyDescent="0.2">
      <c r="S3833" s="15"/>
      <c r="T3833" s="15"/>
    </row>
    <row r="3834" spans="19:20" x14ac:dyDescent="0.2">
      <c r="S3834" s="15"/>
      <c r="T3834" s="15"/>
    </row>
    <row r="3835" spans="19:20" x14ac:dyDescent="0.2">
      <c r="S3835" s="15"/>
      <c r="T3835" s="15"/>
    </row>
    <row r="3836" spans="19:20" x14ac:dyDescent="0.2">
      <c r="S3836" s="15"/>
      <c r="T3836" s="15"/>
    </row>
    <row r="3837" spans="19:20" x14ac:dyDescent="0.2">
      <c r="S3837" s="15"/>
      <c r="T3837" s="15"/>
    </row>
    <row r="3838" spans="19:20" x14ac:dyDescent="0.2">
      <c r="S3838" s="15"/>
      <c r="T3838" s="15"/>
    </row>
    <row r="3839" spans="19:20" x14ac:dyDescent="0.2">
      <c r="S3839" s="15"/>
      <c r="T3839" s="15"/>
    </row>
    <row r="3840" spans="19:20" x14ac:dyDescent="0.2">
      <c r="S3840" s="15"/>
      <c r="T3840" s="15"/>
    </row>
    <row r="3841" spans="19:20" x14ac:dyDescent="0.2">
      <c r="S3841" s="15"/>
      <c r="T3841" s="15"/>
    </row>
    <row r="3842" spans="19:20" x14ac:dyDescent="0.2">
      <c r="S3842" s="15"/>
      <c r="T3842" s="15"/>
    </row>
    <row r="3843" spans="19:20" x14ac:dyDescent="0.2">
      <c r="S3843" s="15"/>
      <c r="T3843" s="15"/>
    </row>
    <row r="3844" spans="19:20" x14ac:dyDescent="0.2">
      <c r="S3844" s="15"/>
      <c r="T3844" s="15"/>
    </row>
    <row r="3845" spans="19:20" x14ac:dyDescent="0.2">
      <c r="S3845" s="15"/>
      <c r="T3845" s="15"/>
    </row>
    <row r="3846" spans="19:20" x14ac:dyDescent="0.2">
      <c r="S3846" s="15"/>
      <c r="T3846" s="15"/>
    </row>
    <row r="3847" spans="19:20" x14ac:dyDescent="0.2">
      <c r="S3847" s="15"/>
      <c r="T3847" s="15"/>
    </row>
    <row r="3848" spans="19:20" x14ac:dyDescent="0.2">
      <c r="S3848" s="15"/>
      <c r="T3848" s="15"/>
    </row>
    <row r="3849" spans="19:20" x14ac:dyDescent="0.2">
      <c r="S3849" s="15"/>
      <c r="T3849" s="15"/>
    </row>
    <row r="3850" spans="19:20" x14ac:dyDescent="0.2">
      <c r="S3850" s="15"/>
      <c r="T3850" s="15"/>
    </row>
    <row r="3851" spans="19:20" x14ac:dyDescent="0.2">
      <c r="S3851" s="15"/>
      <c r="T3851" s="15"/>
    </row>
    <row r="3852" spans="19:20" x14ac:dyDescent="0.2">
      <c r="S3852" s="15"/>
      <c r="T3852" s="15"/>
    </row>
    <row r="3853" spans="19:20" x14ac:dyDescent="0.2">
      <c r="S3853" s="15"/>
      <c r="T3853" s="15"/>
    </row>
    <row r="3854" spans="19:20" x14ac:dyDescent="0.2">
      <c r="S3854" s="15"/>
      <c r="T3854" s="15"/>
    </row>
    <row r="3855" spans="19:20" x14ac:dyDescent="0.2">
      <c r="S3855" s="15"/>
      <c r="T3855" s="15"/>
    </row>
    <row r="3856" spans="19:20" x14ac:dyDescent="0.2">
      <c r="S3856" s="15"/>
      <c r="T3856" s="15"/>
    </row>
    <row r="3857" spans="19:20" x14ac:dyDescent="0.2">
      <c r="S3857" s="15"/>
      <c r="T3857" s="15"/>
    </row>
    <row r="3858" spans="19:20" x14ac:dyDescent="0.2">
      <c r="S3858" s="15"/>
      <c r="T3858" s="15"/>
    </row>
    <row r="3859" spans="19:20" x14ac:dyDescent="0.2">
      <c r="S3859" s="15"/>
      <c r="T3859" s="15"/>
    </row>
    <row r="3860" spans="19:20" x14ac:dyDescent="0.2">
      <c r="S3860" s="15"/>
      <c r="T3860" s="15"/>
    </row>
    <row r="3861" spans="19:20" x14ac:dyDescent="0.2">
      <c r="S3861" s="15"/>
      <c r="T3861" s="15"/>
    </row>
    <row r="3862" spans="19:20" x14ac:dyDescent="0.2">
      <c r="S3862" s="15"/>
      <c r="T3862" s="15"/>
    </row>
    <row r="3863" spans="19:20" x14ac:dyDescent="0.2">
      <c r="S3863" s="15"/>
      <c r="T3863" s="15"/>
    </row>
    <row r="3864" spans="19:20" x14ac:dyDescent="0.2">
      <c r="S3864" s="15"/>
      <c r="T3864" s="15"/>
    </row>
    <row r="3865" spans="19:20" x14ac:dyDescent="0.2">
      <c r="S3865" s="15"/>
      <c r="T3865" s="15"/>
    </row>
    <row r="3866" spans="19:20" x14ac:dyDescent="0.2">
      <c r="S3866" s="15"/>
      <c r="T3866" s="15"/>
    </row>
    <row r="3867" spans="19:20" x14ac:dyDescent="0.2">
      <c r="S3867" s="15"/>
      <c r="T3867" s="15"/>
    </row>
    <row r="3868" spans="19:20" x14ac:dyDescent="0.2">
      <c r="S3868" s="15"/>
      <c r="T3868" s="15"/>
    </row>
    <row r="3869" spans="19:20" x14ac:dyDescent="0.2">
      <c r="S3869" s="15"/>
      <c r="T3869" s="15"/>
    </row>
    <row r="3870" spans="19:20" x14ac:dyDescent="0.2">
      <c r="S3870" s="15"/>
      <c r="T3870" s="15"/>
    </row>
    <row r="3871" spans="19:20" x14ac:dyDescent="0.2">
      <c r="S3871" s="15"/>
      <c r="T3871" s="15"/>
    </row>
    <row r="3872" spans="19:20" x14ac:dyDescent="0.2">
      <c r="S3872" s="15"/>
      <c r="T3872" s="15"/>
    </row>
    <row r="3873" spans="19:20" x14ac:dyDescent="0.2">
      <c r="S3873" s="15"/>
      <c r="T3873" s="15"/>
    </row>
    <row r="3874" spans="19:20" x14ac:dyDescent="0.2">
      <c r="S3874" s="15"/>
      <c r="T3874" s="15"/>
    </row>
    <row r="3875" spans="19:20" x14ac:dyDescent="0.2">
      <c r="S3875" s="15"/>
      <c r="T3875" s="15"/>
    </row>
    <row r="3876" spans="19:20" x14ac:dyDescent="0.2">
      <c r="S3876" s="15"/>
      <c r="T3876" s="15"/>
    </row>
    <row r="3877" spans="19:20" x14ac:dyDescent="0.2">
      <c r="S3877" s="15"/>
      <c r="T3877" s="15"/>
    </row>
    <row r="3878" spans="19:20" x14ac:dyDescent="0.2">
      <c r="S3878" s="15"/>
      <c r="T3878" s="15"/>
    </row>
    <row r="3879" spans="19:20" x14ac:dyDescent="0.2">
      <c r="S3879" s="15"/>
      <c r="T3879" s="15"/>
    </row>
    <row r="3880" spans="19:20" x14ac:dyDescent="0.2">
      <c r="S3880" s="15"/>
      <c r="T3880" s="15"/>
    </row>
    <row r="3881" spans="19:20" x14ac:dyDescent="0.2">
      <c r="S3881" s="15"/>
      <c r="T3881" s="15"/>
    </row>
    <row r="3882" spans="19:20" x14ac:dyDescent="0.2">
      <c r="S3882" s="15"/>
      <c r="T3882" s="15"/>
    </row>
    <row r="3883" spans="19:20" x14ac:dyDescent="0.2">
      <c r="S3883" s="15"/>
      <c r="T3883" s="15"/>
    </row>
    <row r="3884" spans="19:20" x14ac:dyDescent="0.2">
      <c r="S3884" s="15"/>
      <c r="T3884" s="15"/>
    </row>
    <row r="3885" spans="19:20" x14ac:dyDescent="0.2">
      <c r="S3885" s="15"/>
      <c r="T3885" s="15"/>
    </row>
    <row r="3886" spans="19:20" x14ac:dyDescent="0.2">
      <c r="S3886" s="15"/>
      <c r="T3886" s="15"/>
    </row>
    <row r="3887" spans="19:20" x14ac:dyDescent="0.2">
      <c r="S3887" s="15"/>
      <c r="T3887" s="15"/>
    </row>
    <row r="3888" spans="19:20" x14ac:dyDescent="0.2">
      <c r="S3888" s="15"/>
      <c r="T3888" s="15"/>
    </row>
    <row r="3889" spans="19:20" x14ac:dyDescent="0.2">
      <c r="S3889" s="15"/>
      <c r="T3889" s="15"/>
    </row>
    <row r="3890" spans="19:20" x14ac:dyDescent="0.2">
      <c r="S3890" s="15"/>
      <c r="T3890" s="15"/>
    </row>
    <row r="3891" spans="19:20" x14ac:dyDescent="0.2">
      <c r="S3891" s="15"/>
      <c r="T3891" s="15"/>
    </row>
    <row r="3892" spans="19:20" x14ac:dyDescent="0.2">
      <c r="S3892" s="15"/>
      <c r="T3892" s="15"/>
    </row>
    <row r="3893" spans="19:20" x14ac:dyDescent="0.2">
      <c r="S3893" s="15"/>
      <c r="T3893" s="15"/>
    </row>
    <row r="3894" spans="19:20" x14ac:dyDescent="0.2">
      <c r="S3894" s="15"/>
      <c r="T3894" s="15"/>
    </row>
    <row r="3895" spans="19:20" x14ac:dyDescent="0.2">
      <c r="S3895" s="15"/>
      <c r="T3895" s="15"/>
    </row>
    <row r="3896" spans="19:20" x14ac:dyDescent="0.2">
      <c r="S3896" s="15"/>
      <c r="T3896" s="15"/>
    </row>
    <row r="3897" spans="19:20" x14ac:dyDescent="0.2">
      <c r="S3897" s="15"/>
      <c r="T3897" s="15"/>
    </row>
    <row r="3898" spans="19:20" x14ac:dyDescent="0.2">
      <c r="S3898" s="15"/>
      <c r="T3898" s="15"/>
    </row>
    <row r="3899" spans="19:20" x14ac:dyDescent="0.2">
      <c r="S3899" s="15"/>
      <c r="T3899" s="15"/>
    </row>
    <row r="3900" spans="19:20" x14ac:dyDescent="0.2">
      <c r="S3900" s="15"/>
      <c r="T3900" s="15"/>
    </row>
    <row r="3901" spans="19:20" x14ac:dyDescent="0.2">
      <c r="S3901" s="15"/>
      <c r="T3901" s="15"/>
    </row>
    <row r="3902" spans="19:20" x14ac:dyDescent="0.2">
      <c r="S3902" s="15"/>
      <c r="T3902" s="15"/>
    </row>
    <row r="3903" spans="19:20" x14ac:dyDescent="0.2">
      <c r="S3903" s="15"/>
      <c r="T3903" s="15"/>
    </row>
    <row r="3904" spans="19:20" x14ac:dyDescent="0.2">
      <c r="S3904" s="15"/>
      <c r="T3904" s="15"/>
    </row>
    <row r="3905" spans="19:20" x14ac:dyDescent="0.2">
      <c r="S3905" s="15"/>
      <c r="T3905" s="15"/>
    </row>
    <row r="3906" spans="19:20" x14ac:dyDescent="0.2">
      <c r="S3906" s="15"/>
      <c r="T3906" s="15"/>
    </row>
    <row r="3907" spans="19:20" x14ac:dyDescent="0.2">
      <c r="S3907" s="15"/>
      <c r="T3907" s="15"/>
    </row>
    <row r="3908" spans="19:20" x14ac:dyDescent="0.2">
      <c r="S3908" s="15"/>
      <c r="T3908" s="15"/>
    </row>
    <row r="3909" spans="19:20" x14ac:dyDescent="0.2">
      <c r="S3909" s="15"/>
      <c r="T3909" s="15"/>
    </row>
    <row r="3910" spans="19:20" x14ac:dyDescent="0.2">
      <c r="S3910" s="15"/>
      <c r="T3910" s="15"/>
    </row>
    <row r="3911" spans="19:20" x14ac:dyDescent="0.2">
      <c r="S3911" s="15"/>
      <c r="T3911" s="15"/>
    </row>
    <row r="3912" spans="19:20" x14ac:dyDescent="0.2">
      <c r="S3912" s="15"/>
      <c r="T3912" s="15"/>
    </row>
    <row r="3913" spans="19:20" x14ac:dyDescent="0.2">
      <c r="S3913" s="15"/>
      <c r="T3913" s="15"/>
    </row>
    <row r="3914" spans="19:20" x14ac:dyDescent="0.2">
      <c r="S3914" s="15"/>
      <c r="T3914" s="15"/>
    </row>
    <row r="3915" spans="19:20" x14ac:dyDescent="0.2">
      <c r="S3915" s="15"/>
      <c r="T3915" s="15"/>
    </row>
    <row r="3916" spans="19:20" x14ac:dyDescent="0.2">
      <c r="S3916" s="15"/>
      <c r="T3916" s="15"/>
    </row>
    <row r="3917" spans="19:20" x14ac:dyDescent="0.2">
      <c r="S3917" s="15"/>
      <c r="T3917" s="15"/>
    </row>
    <row r="3918" spans="19:20" x14ac:dyDescent="0.2">
      <c r="S3918" s="15"/>
      <c r="T3918" s="15"/>
    </row>
    <row r="3919" spans="19:20" x14ac:dyDescent="0.2">
      <c r="S3919" s="15"/>
      <c r="T3919" s="15"/>
    </row>
    <row r="3920" spans="19:20" x14ac:dyDescent="0.2">
      <c r="S3920" s="15"/>
      <c r="T3920" s="15"/>
    </row>
    <row r="3921" spans="19:20" x14ac:dyDescent="0.2">
      <c r="S3921" s="15"/>
      <c r="T3921" s="15"/>
    </row>
    <row r="3922" spans="19:20" x14ac:dyDescent="0.2">
      <c r="S3922" s="15"/>
      <c r="T3922" s="15"/>
    </row>
    <row r="3923" spans="19:20" x14ac:dyDescent="0.2">
      <c r="S3923" s="15"/>
      <c r="T3923" s="15"/>
    </row>
    <row r="3924" spans="19:20" x14ac:dyDescent="0.2">
      <c r="S3924" s="15"/>
      <c r="T3924" s="15"/>
    </row>
    <row r="3925" spans="19:20" x14ac:dyDescent="0.2">
      <c r="S3925" s="15"/>
      <c r="T3925" s="15"/>
    </row>
    <row r="3926" spans="19:20" x14ac:dyDescent="0.2">
      <c r="S3926" s="15"/>
      <c r="T3926" s="15"/>
    </row>
    <row r="3927" spans="19:20" x14ac:dyDescent="0.2">
      <c r="S3927" s="15"/>
      <c r="T3927" s="15"/>
    </row>
    <row r="3928" spans="19:20" x14ac:dyDescent="0.2">
      <c r="S3928" s="15"/>
      <c r="T3928" s="15"/>
    </row>
    <row r="3929" spans="19:20" x14ac:dyDescent="0.2">
      <c r="S3929" s="15"/>
      <c r="T3929" s="15"/>
    </row>
    <row r="3930" spans="19:20" x14ac:dyDescent="0.2">
      <c r="S3930" s="15"/>
      <c r="T3930" s="15"/>
    </row>
    <row r="3931" spans="19:20" x14ac:dyDescent="0.2">
      <c r="S3931" s="15"/>
      <c r="T3931" s="15"/>
    </row>
    <row r="3932" spans="19:20" x14ac:dyDescent="0.2">
      <c r="S3932" s="15"/>
      <c r="T3932" s="15"/>
    </row>
    <row r="3933" spans="19:20" x14ac:dyDescent="0.2">
      <c r="S3933" s="15"/>
      <c r="T3933" s="15"/>
    </row>
    <row r="3934" spans="19:20" x14ac:dyDescent="0.2">
      <c r="S3934" s="15"/>
      <c r="T3934" s="15"/>
    </row>
    <row r="3935" spans="19:20" x14ac:dyDescent="0.2">
      <c r="S3935" s="15"/>
      <c r="T3935" s="15"/>
    </row>
    <row r="3936" spans="19:20" x14ac:dyDescent="0.2">
      <c r="S3936" s="15"/>
      <c r="T3936" s="15"/>
    </row>
    <row r="3937" spans="19:20" x14ac:dyDescent="0.2">
      <c r="S3937" s="15"/>
      <c r="T3937" s="15"/>
    </row>
    <row r="3938" spans="19:20" x14ac:dyDescent="0.2">
      <c r="S3938" s="15"/>
      <c r="T3938" s="15"/>
    </row>
    <row r="3939" spans="19:20" x14ac:dyDescent="0.2">
      <c r="S3939" s="15"/>
      <c r="T3939" s="15"/>
    </row>
    <row r="3940" spans="19:20" x14ac:dyDescent="0.2">
      <c r="S3940" s="15"/>
      <c r="T3940" s="15"/>
    </row>
    <row r="3941" spans="19:20" x14ac:dyDescent="0.2">
      <c r="S3941" s="15"/>
      <c r="T3941" s="15"/>
    </row>
    <row r="3942" spans="19:20" x14ac:dyDescent="0.2">
      <c r="S3942" s="15"/>
      <c r="T3942" s="15"/>
    </row>
    <row r="3943" spans="19:20" x14ac:dyDescent="0.2">
      <c r="S3943" s="15"/>
      <c r="T3943" s="15"/>
    </row>
    <row r="3944" spans="19:20" x14ac:dyDescent="0.2">
      <c r="S3944" s="15"/>
      <c r="T3944" s="15"/>
    </row>
    <row r="3945" spans="19:20" x14ac:dyDescent="0.2">
      <c r="S3945" s="15"/>
      <c r="T3945" s="15"/>
    </row>
    <row r="3946" spans="19:20" x14ac:dyDescent="0.2">
      <c r="S3946" s="15"/>
      <c r="T3946" s="15"/>
    </row>
    <row r="3947" spans="19:20" x14ac:dyDescent="0.2">
      <c r="S3947" s="15"/>
      <c r="T3947" s="15"/>
    </row>
    <row r="3948" spans="19:20" x14ac:dyDescent="0.2">
      <c r="S3948" s="15"/>
      <c r="T3948" s="15"/>
    </row>
    <row r="3949" spans="19:20" x14ac:dyDescent="0.2">
      <c r="S3949" s="15"/>
      <c r="T3949" s="15"/>
    </row>
    <row r="3950" spans="19:20" x14ac:dyDescent="0.2">
      <c r="S3950" s="15"/>
      <c r="T3950" s="15"/>
    </row>
    <row r="3951" spans="19:20" x14ac:dyDescent="0.2">
      <c r="S3951" s="15"/>
      <c r="T3951" s="15"/>
    </row>
    <row r="3952" spans="19:20" x14ac:dyDescent="0.2">
      <c r="S3952" s="15"/>
      <c r="T3952" s="15"/>
    </row>
    <row r="3953" spans="19:20" x14ac:dyDescent="0.2">
      <c r="S3953" s="15"/>
      <c r="T3953" s="15"/>
    </row>
    <row r="3954" spans="19:20" x14ac:dyDescent="0.2">
      <c r="S3954" s="15"/>
      <c r="T3954" s="15"/>
    </row>
    <row r="3955" spans="19:20" x14ac:dyDescent="0.2">
      <c r="S3955" s="15"/>
      <c r="T3955" s="15"/>
    </row>
    <row r="3956" spans="19:20" x14ac:dyDescent="0.2">
      <c r="S3956" s="15"/>
      <c r="T3956" s="15"/>
    </row>
    <row r="3957" spans="19:20" x14ac:dyDescent="0.2">
      <c r="S3957" s="15"/>
      <c r="T3957" s="15"/>
    </row>
    <row r="3958" spans="19:20" x14ac:dyDescent="0.2">
      <c r="S3958" s="15"/>
      <c r="T3958" s="15"/>
    </row>
    <row r="3959" spans="19:20" x14ac:dyDescent="0.2">
      <c r="S3959" s="15"/>
      <c r="T3959" s="15"/>
    </row>
    <row r="3960" spans="19:20" x14ac:dyDescent="0.2">
      <c r="S3960" s="15"/>
      <c r="T3960" s="15"/>
    </row>
    <row r="3961" spans="19:20" x14ac:dyDescent="0.2">
      <c r="S3961" s="15"/>
      <c r="T3961" s="15"/>
    </row>
    <row r="3962" spans="19:20" x14ac:dyDescent="0.2">
      <c r="S3962" s="15"/>
      <c r="T3962" s="15"/>
    </row>
    <row r="3963" spans="19:20" x14ac:dyDescent="0.2">
      <c r="S3963" s="15"/>
      <c r="T3963" s="15"/>
    </row>
    <row r="3964" spans="19:20" x14ac:dyDescent="0.2">
      <c r="S3964" s="15"/>
      <c r="T3964" s="15"/>
    </row>
    <row r="3965" spans="19:20" x14ac:dyDescent="0.2">
      <c r="S3965" s="15"/>
      <c r="T3965" s="15"/>
    </row>
    <row r="3966" spans="19:20" x14ac:dyDescent="0.2">
      <c r="S3966" s="15"/>
      <c r="T3966" s="15"/>
    </row>
    <row r="3967" spans="19:20" x14ac:dyDescent="0.2">
      <c r="S3967" s="15"/>
      <c r="T3967" s="15"/>
    </row>
    <row r="3968" spans="19:20" x14ac:dyDescent="0.2">
      <c r="S3968" s="15"/>
      <c r="T3968" s="15"/>
    </row>
    <row r="3969" spans="19:20" x14ac:dyDescent="0.2">
      <c r="S3969" s="15"/>
      <c r="T3969" s="15"/>
    </row>
    <row r="3970" spans="19:20" x14ac:dyDescent="0.2">
      <c r="S3970" s="15"/>
      <c r="T3970" s="15"/>
    </row>
    <row r="3971" spans="19:20" x14ac:dyDescent="0.2">
      <c r="S3971" s="15"/>
      <c r="T3971" s="15"/>
    </row>
    <row r="3972" spans="19:20" x14ac:dyDescent="0.2">
      <c r="S3972" s="15"/>
      <c r="T3972" s="15"/>
    </row>
    <row r="3973" spans="19:20" x14ac:dyDescent="0.2">
      <c r="S3973" s="15"/>
      <c r="T3973" s="15"/>
    </row>
    <row r="3974" spans="19:20" x14ac:dyDescent="0.2">
      <c r="S3974" s="15"/>
      <c r="T3974" s="15"/>
    </row>
    <row r="3975" spans="19:20" x14ac:dyDescent="0.2">
      <c r="S3975" s="15"/>
      <c r="T3975" s="15"/>
    </row>
    <row r="3976" spans="19:20" x14ac:dyDescent="0.2">
      <c r="S3976" s="15"/>
      <c r="T3976" s="15"/>
    </row>
    <row r="3977" spans="19:20" x14ac:dyDescent="0.2">
      <c r="S3977" s="15"/>
      <c r="T3977" s="15"/>
    </row>
    <row r="3978" spans="19:20" x14ac:dyDescent="0.2">
      <c r="S3978" s="15"/>
      <c r="T3978" s="15"/>
    </row>
    <row r="3979" spans="19:20" x14ac:dyDescent="0.2">
      <c r="S3979" s="15"/>
      <c r="T3979" s="15"/>
    </row>
    <row r="3980" spans="19:20" x14ac:dyDescent="0.2">
      <c r="S3980" s="15"/>
      <c r="T3980" s="15"/>
    </row>
    <row r="3981" spans="19:20" x14ac:dyDescent="0.2">
      <c r="S3981" s="15"/>
      <c r="T3981" s="15"/>
    </row>
    <row r="3982" spans="19:20" x14ac:dyDescent="0.2">
      <c r="S3982" s="15"/>
      <c r="T3982" s="15"/>
    </row>
    <row r="3983" spans="19:20" x14ac:dyDescent="0.2">
      <c r="S3983" s="15"/>
      <c r="T3983" s="15"/>
    </row>
    <row r="3984" spans="19:20" x14ac:dyDescent="0.2">
      <c r="S3984" s="15"/>
      <c r="T3984" s="15"/>
    </row>
    <row r="3985" spans="19:20" x14ac:dyDescent="0.2">
      <c r="S3985" s="15"/>
      <c r="T3985" s="15"/>
    </row>
    <row r="3986" spans="19:20" x14ac:dyDescent="0.2">
      <c r="S3986" s="15"/>
      <c r="T3986" s="15"/>
    </row>
    <row r="3987" spans="19:20" x14ac:dyDescent="0.2">
      <c r="S3987" s="15"/>
      <c r="T3987" s="15"/>
    </row>
    <row r="3988" spans="19:20" x14ac:dyDescent="0.2">
      <c r="S3988" s="15"/>
      <c r="T3988" s="15"/>
    </row>
    <row r="3989" spans="19:20" x14ac:dyDescent="0.2">
      <c r="S3989" s="15"/>
      <c r="T3989" s="15"/>
    </row>
    <row r="3990" spans="19:20" x14ac:dyDescent="0.2">
      <c r="S3990" s="15"/>
      <c r="T3990" s="15"/>
    </row>
    <row r="3991" spans="19:20" x14ac:dyDescent="0.2">
      <c r="S3991" s="15"/>
      <c r="T3991" s="15"/>
    </row>
    <row r="3992" spans="19:20" x14ac:dyDescent="0.2">
      <c r="S3992" s="15"/>
      <c r="T3992" s="15"/>
    </row>
    <row r="3993" spans="19:20" x14ac:dyDescent="0.2">
      <c r="S3993" s="15"/>
      <c r="T3993" s="15"/>
    </row>
    <row r="3994" spans="19:20" x14ac:dyDescent="0.2">
      <c r="S3994" s="15"/>
      <c r="T3994" s="15"/>
    </row>
    <row r="3995" spans="19:20" x14ac:dyDescent="0.2">
      <c r="S3995" s="15"/>
      <c r="T3995" s="15"/>
    </row>
    <row r="3996" spans="19:20" x14ac:dyDescent="0.2">
      <c r="S3996" s="15"/>
      <c r="T3996" s="15"/>
    </row>
    <row r="3997" spans="19:20" x14ac:dyDescent="0.2">
      <c r="S3997" s="15"/>
      <c r="T3997" s="15"/>
    </row>
    <row r="3998" spans="19:20" x14ac:dyDescent="0.2">
      <c r="S3998" s="15"/>
      <c r="T3998" s="15"/>
    </row>
    <row r="3999" spans="19:20" x14ac:dyDescent="0.2">
      <c r="S3999" s="15"/>
      <c r="T3999" s="15"/>
    </row>
    <row r="4000" spans="19:20" x14ac:dyDescent="0.2">
      <c r="S4000" s="15"/>
      <c r="T4000" s="15"/>
    </row>
    <row r="4001" spans="19:20" x14ac:dyDescent="0.2">
      <c r="S4001" s="15"/>
      <c r="T4001" s="15"/>
    </row>
    <row r="4002" spans="19:20" x14ac:dyDescent="0.2">
      <c r="S4002" s="15"/>
      <c r="T4002" s="15"/>
    </row>
    <row r="4003" spans="19:20" x14ac:dyDescent="0.2">
      <c r="S4003" s="15"/>
      <c r="T4003" s="15"/>
    </row>
    <row r="4004" spans="19:20" x14ac:dyDescent="0.2">
      <c r="S4004" s="15"/>
      <c r="T4004" s="15"/>
    </row>
    <row r="4005" spans="19:20" x14ac:dyDescent="0.2">
      <c r="S4005" s="15"/>
      <c r="T4005" s="15"/>
    </row>
    <row r="4006" spans="19:20" x14ac:dyDescent="0.2">
      <c r="S4006" s="15"/>
      <c r="T4006" s="15"/>
    </row>
    <row r="4007" spans="19:20" x14ac:dyDescent="0.2">
      <c r="S4007" s="15"/>
      <c r="T4007" s="15"/>
    </row>
    <row r="4008" spans="19:20" x14ac:dyDescent="0.2">
      <c r="S4008" s="15"/>
      <c r="T4008" s="15"/>
    </row>
    <row r="4009" spans="19:20" x14ac:dyDescent="0.2">
      <c r="S4009" s="15"/>
      <c r="T4009" s="15"/>
    </row>
    <row r="4010" spans="19:20" x14ac:dyDescent="0.2">
      <c r="S4010" s="15"/>
      <c r="T4010" s="15"/>
    </row>
    <row r="4011" spans="19:20" x14ac:dyDescent="0.2">
      <c r="S4011" s="15"/>
      <c r="T4011" s="15"/>
    </row>
    <row r="4012" spans="19:20" x14ac:dyDescent="0.2">
      <c r="S4012" s="15"/>
      <c r="T4012" s="15"/>
    </row>
    <row r="4013" spans="19:20" x14ac:dyDescent="0.2">
      <c r="S4013" s="15"/>
      <c r="T4013" s="15"/>
    </row>
    <row r="4014" spans="19:20" x14ac:dyDescent="0.2">
      <c r="S4014" s="15"/>
      <c r="T4014" s="15"/>
    </row>
    <row r="4015" spans="19:20" x14ac:dyDescent="0.2">
      <c r="S4015" s="15"/>
      <c r="T4015" s="15"/>
    </row>
    <row r="4016" spans="19:20" x14ac:dyDescent="0.2">
      <c r="S4016" s="15"/>
      <c r="T4016" s="15"/>
    </row>
    <row r="4017" spans="19:20" x14ac:dyDescent="0.2">
      <c r="S4017" s="15"/>
      <c r="T4017" s="15"/>
    </row>
    <row r="4018" spans="19:20" x14ac:dyDescent="0.2">
      <c r="S4018" s="15"/>
      <c r="T4018" s="15"/>
    </row>
    <row r="4019" spans="19:20" x14ac:dyDescent="0.2">
      <c r="S4019" s="15"/>
      <c r="T4019" s="15"/>
    </row>
    <row r="4020" spans="19:20" x14ac:dyDescent="0.2">
      <c r="S4020" s="15"/>
      <c r="T4020" s="15"/>
    </row>
    <row r="4021" spans="19:20" x14ac:dyDescent="0.2">
      <c r="S4021" s="15"/>
      <c r="T4021" s="15"/>
    </row>
    <row r="4022" spans="19:20" x14ac:dyDescent="0.2">
      <c r="S4022" s="15"/>
      <c r="T4022" s="15"/>
    </row>
    <row r="4023" spans="19:20" x14ac:dyDescent="0.2">
      <c r="S4023" s="15"/>
      <c r="T4023" s="15"/>
    </row>
    <row r="4024" spans="19:20" x14ac:dyDescent="0.2">
      <c r="S4024" s="15"/>
      <c r="T4024" s="15"/>
    </row>
    <row r="4025" spans="19:20" x14ac:dyDescent="0.2">
      <c r="S4025" s="15"/>
      <c r="T4025" s="15"/>
    </row>
    <row r="4026" spans="19:20" x14ac:dyDescent="0.2">
      <c r="S4026" s="15"/>
      <c r="T4026" s="15"/>
    </row>
    <row r="4027" spans="19:20" x14ac:dyDescent="0.2">
      <c r="S4027" s="15"/>
      <c r="T4027" s="15"/>
    </row>
    <row r="4028" spans="19:20" x14ac:dyDescent="0.2">
      <c r="S4028" s="15"/>
      <c r="T4028" s="15"/>
    </row>
    <row r="4029" spans="19:20" x14ac:dyDescent="0.2">
      <c r="S4029" s="15"/>
      <c r="T4029" s="15"/>
    </row>
    <row r="4030" spans="19:20" x14ac:dyDescent="0.2">
      <c r="S4030" s="15"/>
      <c r="T4030" s="15"/>
    </row>
    <row r="4031" spans="19:20" x14ac:dyDescent="0.2">
      <c r="S4031" s="15"/>
      <c r="T4031" s="15"/>
    </row>
    <row r="4032" spans="19:20" x14ac:dyDescent="0.2">
      <c r="S4032" s="15"/>
      <c r="T4032" s="15"/>
    </row>
    <row r="4033" spans="19:20" x14ac:dyDescent="0.2">
      <c r="S4033" s="15"/>
      <c r="T4033" s="15"/>
    </row>
    <row r="4034" spans="19:20" x14ac:dyDescent="0.2">
      <c r="S4034" s="15"/>
      <c r="T4034" s="15"/>
    </row>
    <row r="4035" spans="19:20" x14ac:dyDescent="0.2">
      <c r="S4035" s="15"/>
      <c r="T4035" s="15"/>
    </row>
    <row r="4036" spans="19:20" x14ac:dyDescent="0.2">
      <c r="S4036" s="15"/>
      <c r="T4036" s="15"/>
    </row>
    <row r="4037" spans="19:20" x14ac:dyDescent="0.2">
      <c r="S4037" s="15"/>
      <c r="T4037" s="15"/>
    </row>
    <row r="4038" spans="19:20" x14ac:dyDescent="0.2">
      <c r="S4038" s="15"/>
      <c r="T4038" s="15"/>
    </row>
    <row r="4039" spans="19:20" x14ac:dyDescent="0.2">
      <c r="S4039" s="15"/>
      <c r="T4039" s="15"/>
    </row>
    <row r="4040" spans="19:20" x14ac:dyDescent="0.2">
      <c r="S4040" s="15"/>
      <c r="T4040" s="15"/>
    </row>
    <row r="4041" spans="19:20" x14ac:dyDescent="0.2">
      <c r="S4041" s="15"/>
      <c r="T4041" s="15"/>
    </row>
    <row r="4042" spans="19:20" x14ac:dyDescent="0.2">
      <c r="S4042" s="15"/>
      <c r="T4042" s="15"/>
    </row>
    <row r="4043" spans="19:20" x14ac:dyDescent="0.2">
      <c r="S4043" s="15"/>
      <c r="T4043" s="15"/>
    </row>
    <row r="4044" spans="19:20" x14ac:dyDescent="0.2">
      <c r="S4044" s="15"/>
      <c r="T4044" s="15"/>
    </row>
    <row r="4045" spans="19:20" x14ac:dyDescent="0.2">
      <c r="S4045" s="15"/>
      <c r="T4045" s="15"/>
    </row>
    <row r="4046" spans="19:20" x14ac:dyDescent="0.2">
      <c r="S4046" s="15"/>
      <c r="T4046" s="15"/>
    </row>
    <row r="4047" spans="19:20" x14ac:dyDescent="0.2">
      <c r="S4047" s="15"/>
      <c r="T4047" s="15"/>
    </row>
    <row r="4048" spans="19:20" x14ac:dyDescent="0.2">
      <c r="S4048" s="15"/>
      <c r="T4048" s="15"/>
    </row>
    <row r="4049" spans="19:20" x14ac:dyDescent="0.2">
      <c r="S4049" s="15"/>
      <c r="T4049" s="15"/>
    </row>
    <row r="4050" spans="19:20" x14ac:dyDescent="0.2">
      <c r="S4050" s="15"/>
      <c r="T4050" s="15"/>
    </row>
    <row r="4051" spans="19:20" x14ac:dyDescent="0.2">
      <c r="S4051" s="15"/>
      <c r="T4051" s="15"/>
    </row>
    <row r="4052" spans="19:20" x14ac:dyDescent="0.2">
      <c r="S4052" s="15"/>
      <c r="T4052" s="15"/>
    </row>
    <row r="4053" spans="19:20" x14ac:dyDescent="0.2">
      <c r="S4053" s="15"/>
      <c r="T4053" s="15"/>
    </row>
    <row r="4054" spans="19:20" x14ac:dyDescent="0.2">
      <c r="S4054" s="15"/>
      <c r="T4054" s="15"/>
    </row>
    <row r="4055" spans="19:20" x14ac:dyDescent="0.2">
      <c r="S4055" s="15"/>
      <c r="T4055" s="15"/>
    </row>
    <row r="4056" spans="19:20" x14ac:dyDescent="0.2">
      <c r="S4056" s="15"/>
      <c r="T4056" s="15"/>
    </row>
    <row r="4057" spans="19:20" x14ac:dyDescent="0.2">
      <c r="S4057" s="15"/>
      <c r="T4057" s="15"/>
    </row>
    <row r="4058" spans="19:20" x14ac:dyDescent="0.2">
      <c r="S4058" s="15"/>
      <c r="T4058" s="15"/>
    </row>
    <row r="4059" spans="19:20" x14ac:dyDescent="0.2">
      <c r="S4059" s="15"/>
      <c r="T4059" s="15"/>
    </row>
    <row r="4060" spans="19:20" x14ac:dyDescent="0.2">
      <c r="S4060" s="15"/>
      <c r="T4060" s="15"/>
    </row>
    <row r="4061" spans="19:20" x14ac:dyDescent="0.2">
      <c r="S4061" s="15"/>
      <c r="T4061" s="15"/>
    </row>
    <row r="4062" spans="19:20" x14ac:dyDescent="0.2">
      <c r="S4062" s="15"/>
      <c r="T4062" s="15"/>
    </row>
    <row r="4063" spans="19:20" x14ac:dyDescent="0.2">
      <c r="S4063" s="15"/>
      <c r="T4063" s="15"/>
    </row>
    <row r="4064" spans="19:20" x14ac:dyDescent="0.2">
      <c r="S4064" s="15"/>
      <c r="T4064" s="15"/>
    </row>
    <row r="4065" spans="19:20" x14ac:dyDescent="0.2">
      <c r="S4065" s="15"/>
      <c r="T4065" s="15"/>
    </row>
    <row r="4066" spans="19:20" x14ac:dyDescent="0.2">
      <c r="S4066" s="15"/>
      <c r="T4066" s="15"/>
    </row>
    <row r="4067" spans="19:20" x14ac:dyDescent="0.2">
      <c r="S4067" s="15"/>
      <c r="T4067" s="15"/>
    </row>
    <row r="4068" spans="19:20" x14ac:dyDescent="0.2">
      <c r="S4068" s="15"/>
      <c r="T4068" s="15"/>
    </row>
    <row r="4069" spans="19:20" x14ac:dyDescent="0.2">
      <c r="S4069" s="15"/>
      <c r="T4069" s="15"/>
    </row>
    <row r="4070" spans="19:20" x14ac:dyDescent="0.2">
      <c r="S4070" s="15"/>
      <c r="T4070" s="15"/>
    </row>
    <row r="4071" spans="19:20" x14ac:dyDescent="0.2">
      <c r="S4071" s="15"/>
      <c r="T4071" s="15"/>
    </row>
    <row r="4072" spans="19:20" x14ac:dyDescent="0.2">
      <c r="S4072" s="15"/>
      <c r="T4072" s="15"/>
    </row>
    <row r="4073" spans="19:20" x14ac:dyDescent="0.2">
      <c r="S4073" s="15"/>
      <c r="T4073" s="15"/>
    </row>
    <row r="4074" spans="19:20" x14ac:dyDescent="0.2">
      <c r="S4074" s="15"/>
      <c r="T4074" s="15"/>
    </row>
    <row r="4075" spans="19:20" x14ac:dyDescent="0.2">
      <c r="S4075" s="15"/>
      <c r="T4075" s="15"/>
    </row>
    <row r="4076" spans="19:20" x14ac:dyDescent="0.2">
      <c r="S4076" s="15"/>
      <c r="T4076" s="15"/>
    </row>
    <row r="4077" spans="19:20" x14ac:dyDescent="0.2">
      <c r="S4077" s="15"/>
      <c r="T4077" s="15"/>
    </row>
    <row r="4078" spans="19:20" x14ac:dyDescent="0.2">
      <c r="S4078" s="15"/>
      <c r="T4078" s="15"/>
    </row>
    <row r="4079" spans="19:20" x14ac:dyDescent="0.2">
      <c r="S4079" s="15"/>
      <c r="T4079" s="15"/>
    </row>
    <row r="4080" spans="19:20" x14ac:dyDescent="0.2">
      <c r="S4080" s="15"/>
      <c r="T4080" s="15"/>
    </row>
    <row r="4081" spans="19:20" x14ac:dyDescent="0.2">
      <c r="S4081" s="15"/>
      <c r="T4081" s="15"/>
    </row>
    <row r="4082" spans="19:20" x14ac:dyDescent="0.2">
      <c r="S4082" s="15"/>
      <c r="T4082" s="15"/>
    </row>
    <row r="4083" spans="19:20" x14ac:dyDescent="0.2">
      <c r="S4083" s="15"/>
      <c r="T4083" s="15"/>
    </row>
    <row r="4084" spans="19:20" x14ac:dyDescent="0.2">
      <c r="S4084" s="15"/>
      <c r="T4084" s="15"/>
    </row>
    <row r="4085" spans="19:20" x14ac:dyDescent="0.2">
      <c r="S4085" s="15"/>
      <c r="T4085" s="15"/>
    </row>
    <row r="4086" spans="19:20" x14ac:dyDescent="0.2">
      <c r="S4086" s="15"/>
      <c r="T4086" s="15"/>
    </row>
    <row r="4087" spans="19:20" x14ac:dyDescent="0.2">
      <c r="S4087" s="15"/>
      <c r="T4087" s="15"/>
    </row>
    <row r="4088" spans="19:20" x14ac:dyDescent="0.2">
      <c r="S4088" s="15"/>
      <c r="T4088" s="15"/>
    </row>
    <row r="4089" spans="19:20" x14ac:dyDescent="0.2">
      <c r="S4089" s="15"/>
      <c r="T4089" s="15"/>
    </row>
    <row r="4090" spans="19:20" x14ac:dyDescent="0.2">
      <c r="S4090" s="15"/>
      <c r="T4090" s="15"/>
    </row>
    <row r="4091" spans="19:20" x14ac:dyDescent="0.2">
      <c r="S4091" s="15"/>
      <c r="T4091" s="15"/>
    </row>
    <row r="4092" spans="19:20" x14ac:dyDescent="0.2">
      <c r="S4092" s="15"/>
      <c r="T4092" s="15"/>
    </row>
    <row r="4093" spans="19:20" x14ac:dyDescent="0.2">
      <c r="S4093" s="15"/>
      <c r="T4093" s="15"/>
    </row>
    <row r="4094" spans="19:20" x14ac:dyDescent="0.2">
      <c r="S4094" s="15"/>
      <c r="T4094" s="15"/>
    </row>
    <row r="4095" spans="19:20" x14ac:dyDescent="0.2">
      <c r="S4095" s="15"/>
      <c r="T4095" s="15"/>
    </row>
    <row r="4096" spans="19:20" x14ac:dyDescent="0.2">
      <c r="S4096" s="15"/>
      <c r="T4096" s="15"/>
    </row>
    <row r="4097" spans="19:20" x14ac:dyDescent="0.2">
      <c r="S4097" s="15"/>
      <c r="T4097" s="15"/>
    </row>
    <row r="4098" spans="19:20" x14ac:dyDescent="0.2">
      <c r="S4098" s="15"/>
      <c r="T4098" s="15"/>
    </row>
    <row r="4099" spans="19:20" x14ac:dyDescent="0.2">
      <c r="S4099" s="15"/>
      <c r="T4099" s="15"/>
    </row>
    <row r="4100" spans="19:20" x14ac:dyDescent="0.2">
      <c r="S4100" s="15"/>
      <c r="T4100" s="15"/>
    </row>
    <row r="4101" spans="19:20" x14ac:dyDescent="0.2">
      <c r="S4101" s="15"/>
      <c r="T4101" s="15"/>
    </row>
    <row r="4102" spans="19:20" x14ac:dyDescent="0.2">
      <c r="S4102" s="15"/>
      <c r="T4102" s="15"/>
    </row>
    <row r="4103" spans="19:20" x14ac:dyDescent="0.2">
      <c r="S4103" s="15"/>
      <c r="T4103" s="15"/>
    </row>
    <row r="4104" spans="19:20" x14ac:dyDescent="0.2">
      <c r="S4104" s="15"/>
      <c r="T4104" s="15"/>
    </row>
    <row r="4105" spans="19:20" x14ac:dyDescent="0.2">
      <c r="S4105" s="15"/>
      <c r="T4105" s="15"/>
    </row>
    <row r="4106" spans="19:20" x14ac:dyDescent="0.2">
      <c r="S4106" s="15"/>
      <c r="T4106" s="15"/>
    </row>
    <row r="4107" spans="19:20" x14ac:dyDescent="0.2">
      <c r="S4107" s="15"/>
      <c r="T4107" s="15"/>
    </row>
    <row r="4108" spans="19:20" x14ac:dyDescent="0.2">
      <c r="S4108" s="15"/>
      <c r="T4108" s="15"/>
    </row>
    <row r="4109" spans="19:20" x14ac:dyDescent="0.2">
      <c r="S4109" s="15"/>
      <c r="T4109" s="15"/>
    </row>
    <row r="4110" spans="19:20" x14ac:dyDescent="0.2">
      <c r="S4110" s="15"/>
      <c r="T4110" s="15"/>
    </row>
    <row r="4111" spans="19:20" x14ac:dyDescent="0.2">
      <c r="S4111" s="15"/>
      <c r="T4111" s="15"/>
    </row>
    <row r="4112" spans="19:20" x14ac:dyDescent="0.2">
      <c r="S4112" s="15"/>
      <c r="T4112" s="15"/>
    </row>
    <row r="4113" spans="19:20" x14ac:dyDescent="0.2">
      <c r="S4113" s="15"/>
      <c r="T4113" s="15"/>
    </row>
    <row r="4114" spans="19:20" x14ac:dyDescent="0.2">
      <c r="S4114" s="15"/>
      <c r="T4114" s="15"/>
    </row>
    <row r="4115" spans="19:20" x14ac:dyDescent="0.2">
      <c r="S4115" s="15"/>
      <c r="T4115" s="15"/>
    </row>
    <row r="4116" spans="19:20" x14ac:dyDescent="0.2">
      <c r="S4116" s="15"/>
      <c r="T4116" s="15"/>
    </row>
    <row r="4117" spans="19:20" x14ac:dyDescent="0.2">
      <c r="S4117" s="15"/>
      <c r="T4117" s="15"/>
    </row>
    <row r="4118" spans="19:20" x14ac:dyDescent="0.2">
      <c r="S4118" s="15"/>
      <c r="T4118" s="15"/>
    </row>
    <row r="4119" spans="19:20" x14ac:dyDescent="0.2">
      <c r="S4119" s="15"/>
      <c r="T4119" s="15"/>
    </row>
    <row r="4120" spans="19:20" x14ac:dyDescent="0.2">
      <c r="S4120" s="15"/>
      <c r="T4120" s="15"/>
    </row>
    <row r="4121" spans="19:20" x14ac:dyDescent="0.2">
      <c r="S4121" s="15"/>
      <c r="T4121" s="15"/>
    </row>
    <row r="4122" spans="19:20" x14ac:dyDescent="0.2">
      <c r="S4122" s="15"/>
      <c r="T4122" s="15"/>
    </row>
    <row r="4123" spans="19:20" x14ac:dyDescent="0.2">
      <c r="S4123" s="15"/>
      <c r="T4123" s="15"/>
    </row>
    <row r="4124" spans="19:20" x14ac:dyDescent="0.2">
      <c r="S4124" s="15"/>
      <c r="T4124" s="15"/>
    </row>
    <row r="4125" spans="19:20" x14ac:dyDescent="0.2">
      <c r="S4125" s="15"/>
      <c r="T4125" s="15"/>
    </row>
    <row r="4126" spans="19:20" x14ac:dyDescent="0.2">
      <c r="S4126" s="15"/>
      <c r="T4126" s="15"/>
    </row>
    <row r="4127" spans="19:20" x14ac:dyDescent="0.2">
      <c r="S4127" s="15"/>
      <c r="T4127" s="15"/>
    </row>
    <row r="4128" spans="19:20" x14ac:dyDescent="0.2">
      <c r="S4128" s="15"/>
      <c r="T4128" s="15"/>
    </row>
    <row r="4129" spans="19:20" x14ac:dyDescent="0.2">
      <c r="S4129" s="15"/>
      <c r="T4129" s="15"/>
    </row>
    <row r="4130" spans="19:20" x14ac:dyDescent="0.2">
      <c r="S4130" s="15"/>
      <c r="T4130" s="15"/>
    </row>
    <row r="4131" spans="19:20" x14ac:dyDescent="0.2">
      <c r="S4131" s="15"/>
      <c r="T4131" s="15"/>
    </row>
    <row r="4132" spans="19:20" x14ac:dyDescent="0.2">
      <c r="S4132" s="15"/>
      <c r="T4132" s="15"/>
    </row>
    <row r="4133" spans="19:20" x14ac:dyDescent="0.2">
      <c r="S4133" s="15"/>
      <c r="T4133" s="15"/>
    </row>
    <row r="4134" spans="19:20" x14ac:dyDescent="0.2">
      <c r="S4134" s="15"/>
      <c r="T4134" s="15"/>
    </row>
    <row r="4135" spans="19:20" x14ac:dyDescent="0.2">
      <c r="S4135" s="15"/>
      <c r="T4135" s="15"/>
    </row>
    <row r="4136" spans="19:20" x14ac:dyDescent="0.2">
      <c r="S4136" s="15"/>
      <c r="T4136" s="15"/>
    </row>
    <row r="4137" spans="19:20" x14ac:dyDescent="0.2">
      <c r="S4137" s="15"/>
      <c r="T4137" s="15"/>
    </row>
    <row r="4138" spans="19:20" x14ac:dyDescent="0.2">
      <c r="S4138" s="15"/>
      <c r="T4138" s="15"/>
    </row>
    <row r="4139" spans="19:20" x14ac:dyDescent="0.2">
      <c r="S4139" s="15"/>
      <c r="T4139" s="15"/>
    </row>
    <row r="4140" spans="19:20" x14ac:dyDescent="0.2">
      <c r="S4140" s="15"/>
      <c r="T4140" s="15"/>
    </row>
    <row r="4141" spans="19:20" x14ac:dyDescent="0.2">
      <c r="S4141" s="15"/>
      <c r="T4141" s="15"/>
    </row>
    <row r="4142" spans="19:20" x14ac:dyDescent="0.2">
      <c r="S4142" s="15"/>
      <c r="T4142" s="15"/>
    </row>
    <row r="4143" spans="19:20" x14ac:dyDescent="0.2">
      <c r="S4143" s="15"/>
      <c r="T4143" s="15"/>
    </row>
    <row r="4144" spans="19:20" x14ac:dyDescent="0.2">
      <c r="S4144" s="15"/>
      <c r="T4144" s="15"/>
    </row>
    <row r="4145" spans="19:20" x14ac:dyDescent="0.2">
      <c r="S4145" s="15"/>
      <c r="T4145" s="15"/>
    </row>
    <row r="4146" spans="19:20" x14ac:dyDescent="0.2">
      <c r="S4146" s="15"/>
      <c r="T4146" s="15"/>
    </row>
    <row r="4147" spans="19:20" x14ac:dyDescent="0.2">
      <c r="S4147" s="15"/>
      <c r="T4147" s="15"/>
    </row>
    <row r="4148" spans="19:20" x14ac:dyDescent="0.2">
      <c r="S4148" s="15"/>
      <c r="T4148" s="15"/>
    </row>
    <row r="4149" spans="19:20" x14ac:dyDescent="0.2">
      <c r="S4149" s="15"/>
      <c r="T4149" s="15"/>
    </row>
    <row r="4150" spans="19:20" x14ac:dyDescent="0.2">
      <c r="S4150" s="15"/>
      <c r="T4150" s="15"/>
    </row>
    <row r="4151" spans="19:20" x14ac:dyDescent="0.2">
      <c r="S4151" s="15"/>
      <c r="T4151" s="15"/>
    </row>
    <row r="4152" spans="19:20" x14ac:dyDescent="0.2">
      <c r="S4152" s="15"/>
      <c r="T4152" s="15"/>
    </row>
    <row r="4153" spans="19:20" x14ac:dyDescent="0.2">
      <c r="S4153" s="15"/>
      <c r="T4153" s="15"/>
    </row>
    <row r="4154" spans="19:20" x14ac:dyDescent="0.2">
      <c r="S4154" s="15"/>
      <c r="T4154" s="15"/>
    </row>
    <row r="4155" spans="19:20" x14ac:dyDescent="0.2">
      <c r="S4155" s="15"/>
      <c r="T4155" s="15"/>
    </row>
    <row r="4156" spans="19:20" x14ac:dyDescent="0.2">
      <c r="S4156" s="15"/>
      <c r="T4156" s="15"/>
    </row>
    <row r="4157" spans="19:20" x14ac:dyDescent="0.2">
      <c r="S4157" s="15"/>
      <c r="T4157" s="15"/>
    </row>
    <row r="4158" spans="19:20" x14ac:dyDescent="0.2">
      <c r="S4158" s="15"/>
      <c r="T4158" s="15"/>
    </row>
    <row r="4159" spans="19:20" x14ac:dyDescent="0.2">
      <c r="S4159" s="15"/>
      <c r="T4159" s="15"/>
    </row>
    <row r="4160" spans="19:20" x14ac:dyDescent="0.2">
      <c r="S4160" s="15"/>
      <c r="T4160" s="15"/>
    </row>
    <row r="4161" spans="19:20" x14ac:dyDescent="0.2">
      <c r="S4161" s="15"/>
      <c r="T4161" s="15"/>
    </row>
    <row r="4162" spans="19:20" x14ac:dyDescent="0.2">
      <c r="S4162" s="15"/>
      <c r="T4162" s="15"/>
    </row>
    <row r="4163" spans="19:20" x14ac:dyDescent="0.2">
      <c r="S4163" s="15"/>
      <c r="T4163" s="15"/>
    </row>
    <row r="4164" spans="19:20" x14ac:dyDescent="0.2">
      <c r="S4164" s="15"/>
      <c r="T4164" s="15"/>
    </row>
    <row r="4165" spans="19:20" x14ac:dyDescent="0.2">
      <c r="S4165" s="15"/>
      <c r="T4165" s="15"/>
    </row>
    <row r="4166" spans="19:20" x14ac:dyDescent="0.2">
      <c r="S4166" s="15"/>
      <c r="T4166" s="15"/>
    </row>
    <row r="4167" spans="19:20" x14ac:dyDescent="0.2">
      <c r="S4167" s="15"/>
      <c r="T4167" s="15"/>
    </row>
    <row r="4168" spans="19:20" x14ac:dyDescent="0.2">
      <c r="S4168" s="15"/>
      <c r="T4168" s="15"/>
    </row>
    <row r="4169" spans="19:20" x14ac:dyDescent="0.2">
      <c r="S4169" s="15"/>
      <c r="T4169" s="15"/>
    </row>
    <row r="4170" spans="19:20" x14ac:dyDescent="0.2">
      <c r="S4170" s="15"/>
      <c r="T4170" s="15"/>
    </row>
    <row r="4171" spans="19:20" x14ac:dyDescent="0.2">
      <c r="S4171" s="15"/>
      <c r="T4171" s="15"/>
    </row>
    <row r="4172" spans="19:20" x14ac:dyDescent="0.2">
      <c r="S4172" s="15"/>
      <c r="T4172" s="15"/>
    </row>
    <row r="4173" spans="19:20" x14ac:dyDescent="0.2">
      <c r="S4173" s="15"/>
      <c r="T4173" s="15"/>
    </row>
    <row r="4174" spans="19:20" x14ac:dyDescent="0.2">
      <c r="S4174" s="15"/>
      <c r="T4174" s="15"/>
    </row>
    <row r="4175" spans="19:20" x14ac:dyDescent="0.2">
      <c r="S4175" s="15"/>
      <c r="T4175" s="15"/>
    </row>
    <row r="4176" spans="19:20" x14ac:dyDescent="0.2">
      <c r="S4176" s="15"/>
      <c r="T4176" s="15"/>
    </row>
    <row r="4177" spans="19:20" x14ac:dyDescent="0.2">
      <c r="S4177" s="15"/>
      <c r="T4177" s="15"/>
    </row>
    <row r="4178" spans="19:20" x14ac:dyDescent="0.2">
      <c r="S4178" s="15"/>
      <c r="T4178" s="15"/>
    </row>
    <row r="4179" spans="19:20" x14ac:dyDescent="0.2">
      <c r="S4179" s="15"/>
      <c r="T4179" s="15"/>
    </row>
    <row r="4180" spans="19:20" x14ac:dyDescent="0.2">
      <c r="S4180" s="15"/>
      <c r="T4180" s="15"/>
    </row>
    <row r="4181" spans="19:20" x14ac:dyDescent="0.2">
      <c r="S4181" s="15"/>
      <c r="T4181" s="15"/>
    </row>
    <row r="4182" spans="19:20" x14ac:dyDescent="0.2">
      <c r="S4182" s="15"/>
      <c r="T4182" s="15"/>
    </row>
    <row r="4183" spans="19:20" x14ac:dyDescent="0.2">
      <c r="S4183" s="15"/>
      <c r="T4183" s="15"/>
    </row>
    <row r="4184" spans="19:20" x14ac:dyDescent="0.2">
      <c r="S4184" s="15"/>
      <c r="T4184" s="15"/>
    </row>
    <row r="4185" spans="19:20" x14ac:dyDescent="0.2">
      <c r="S4185" s="15"/>
      <c r="T4185" s="15"/>
    </row>
    <row r="4186" spans="19:20" x14ac:dyDescent="0.2">
      <c r="S4186" s="15"/>
      <c r="T4186" s="15"/>
    </row>
    <row r="4187" spans="19:20" x14ac:dyDescent="0.2">
      <c r="S4187" s="15"/>
      <c r="T4187" s="15"/>
    </row>
    <row r="4188" spans="19:20" x14ac:dyDescent="0.2">
      <c r="S4188" s="15"/>
      <c r="T4188" s="15"/>
    </row>
    <row r="4189" spans="19:20" x14ac:dyDescent="0.2">
      <c r="S4189" s="15"/>
      <c r="T4189" s="15"/>
    </row>
    <row r="4190" spans="19:20" x14ac:dyDescent="0.2">
      <c r="S4190" s="15"/>
      <c r="T4190" s="15"/>
    </row>
    <row r="4191" spans="19:20" x14ac:dyDescent="0.2">
      <c r="S4191" s="15"/>
      <c r="T4191" s="15"/>
    </row>
    <row r="4192" spans="19:20" x14ac:dyDescent="0.2">
      <c r="S4192" s="15"/>
      <c r="T4192" s="15"/>
    </row>
    <row r="4193" spans="19:20" x14ac:dyDescent="0.2">
      <c r="S4193" s="15"/>
      <c r="T4193" s="15"/>
    </row>
    <row r="4194" spans="19:20" x14ac:dyDescent="0.2">
      <c r="S4194" s="15"/>
      <c r="T4194" s="15"/>
    </row>
    <row r="4195" spans="19:20" x14ac:dyDescent="0.2">
      <c r="S4195" s="15"/>
      <c r="T4195" s="15"/>
    </row>
    <row r="4196" spans="19:20" x14ac:dyDescent="0.2">
      <c r="S4196" s="15"/>
      <c r="T4196" s="15"/>
    </row>
    <row r="4197" spans="19:20" x14ac:dyDescent="0.2">
      <c r="S4197" s="15"/>
      <c r="T4197" s="15"/>
    </row>
    <row r="4198" spans="19:20" x14ac:dyDescent="0.2">
      <c r="S4198" s="15"/>
      <c r="T4198" s="15"/>
    </row>
    <row r="4199" spans="19:20" x14ac:dyDescent="0.2">
      <c r="S4199" s="15"/>
      <c r="T4199" s="15"/>
    </row>
    <row r="4200" spans="19:20" x14ac:dyDescent="0.2">
      <c r="S4200" s="15"/>
      <c r="T4200" s="15"/>
    </row>
    <row r="4201" spans="19:20" x14ac:dyDescent="0.2">
      <c r="S4201" s="15"/>
      <c r="T4201" s="15"/>
    </row>
    <row r="4202" spans="19:20" x14ac:dyDescent="0.2">
      <c r="S4202" s="15"/>
      <c r="T4202" s="15"/>
    </row>
    <row r="4203" spans="19:20" x14ac:dyDescent="0.2">
      <c r="S4203" s="15"/>
      <c r="T4203" s="15"/>
    </row>
    <row r="4204" spans="19:20" x14ac:dyDescent="0.2">
      <c r="S4204" s="15"/>
      <c r="T4204" s="15"/>
    </row>
    <row r="4205" spans="19:20" x14ac:dyDescent="0.2">
      <c r="S4205" s="15"/>
      <c r="T4205" s="15"/>
    </row>
    <row r="4206" spans="19:20" x14ac:dyDescent="0.2">
      <c r="S4206" s="15"/>
      <c r="T4206" s="15"/>
    </row>
    <row r="4207" spans="19:20" x14ac:dyDescent="0.2">
      <c r="S4207" s="15"/>
      <c r="T4207" s="15"/>
    </row>
    <row r="4208" spans="19:20" x14ac:dyDescent="0.2">
      <c r="S4208" s="15"/>
      <c r="T4208" s="15"/>
    </row>
    <row r="4209" spans="19:20" x14ac:dyDescent="0.2">
      <c r="S4209" s="15"/>
      <c r="T4209" s="15"/>
    </row>
    <row r="4210" spans="19:20" x14ac:dyDescent="0.2">
      <c r="S4210" s="15"/>
      <c r="T4210" s="15"/>
    </row>
    <row r="4211" spans="19:20" x14ac:dyDescent="0.2">
      <c r="S4211" s="15"/>
      <c r="T4211" s="15"/>
    </row>
    <row r="4212" spans="19:20" x14ac:dyDescent="0.2">
      <c r="S4212" s="15"/>
      <c r="T4212" s="15"/>
    </row>
    <row r="4213" spans="19:20" x14ac:dyDescent="0.2">
      <c r="S4213" s="15"/>
      <c r="T4213" s="15"/>
    </row>
    <row r="4214" spans="19:20" x14ac:dyDescent="0.2">
      <c r="S4214" s="15"/>
      <c r="T4214" s="15"/>
    </row>
    <row r="4215" spans="19:20" x14ac:dyDescent="0.2">
      <c r="S4215" s="15"/>
      <c r="T4215" s="15"/>
    </row>
    <row r="4216" spans="19:20" x14ac:dyDescent="0.2">
      <c r="S4216" s="15"/>
      <c r="T4216" s="15"/>
    </row>
    <row r="4217" spans="19:20" x14ac:dyDescent="0.2">
      <c r="S4217" s="15"/>
      <c r="T4217" s="15"/>
    </row>
    <row r="4218" spans="19:20" x14ac:dyDescent="0.2">
      <c r="S4218" s="15"/>
      <c r="T4218" s="15"/>
    </row>
    <row r="4219" spans="19:20" x14ac:dyDescent="0.2">
      <c r="S4219" s="15"/>
      <c r="T4219" s="15"/>
    </row>
    <row r="4220" spans="19:20" x14ac:dyDescent="0.2">
      <c r="S4220" s="15"/>
      <c r="T4220" s="15"/>
    </row>
    <row r="4221" spans="19:20" x14ac:dyDescent="0.2">
      <c r="S4221" s="15"/>
      <c r="T4221" s="15"/>
    </row>
    <row r="4222" spans="19:20" x14ac:dyDescent="0.2">
      <c r="S4222" s="15"/>
      <c r="T4222" s="15"/>
    </row>
    <row r="4223" spans="19:20" x14ac:dyDescent="0.2">
      <c r="S4223" s="15"/>
      <c r="T4223" s="15"/>
    </row>
    <row r="4224" spans="19:20" x14ac:dyDescent="0.2">
      <c r="S4224" s="15"/>
      <c r="T4224" s="15"/>
    </row>
    <row r="4225" spans="19:20" x14ac:dyDescent="0.2">
      <c r="S4225" s="15"/>
      <c r="T4225" s="15"/>
    </row>
    <row r="4226" spans="19:20" x14ac:dyDescent="0.2">
      <c r="S4226" s="15"/>
      <c r="T4226" s="15"/>
    </row>
    <row r="4227" spans="19:20" x14ac:dyDescent="0.2">
      <c r="S4227" s="15"/>
      <c r="T4227" s="15"/>
    </row>
    <row r="4228" spans="19:20" x14ac:dyDescent="0.2">
      <c r="S4228" s="15"/>
      <c r="T4228" s="15"/>
    </row>
    <row r="4229" spans="19:20" x14ac:dyDescent="0.2">
      <c r="S4229" s="15"/>
      <c r="T4229" s="15"/>
    </row>
    <row r="4230" spans="19:20" x14ac:dyDescent="0.2">
      <c r="S4230" s="15"/>
      <c r="T4230" s="15"/>
    </row>
    <row r="4231" spans="19:20" x14ac:dyDescent="0.2">
      <c r="S4231" s="15"/>
      <c r="T4231" s="15"/>
    </row>
    <row r="4232" spans="19:20" x14ac:dyDescent="0.2">
      <c r="S4232" s="15"/>
      <c r="T4232" s="15"/>
    </row>
    <row r="4233" spans="19:20" x14ac:dyDescent="0.2">
      <c r="S4233" s="15"/>
      <c r="T4233" s="15"/>
    </row>
    <row r="4234" spans="19:20" x14ac:dyDescent="0.2">
      <c r="S4234" s="15"/>
      <c r="T4234" s="15"/>
    </row>
    <row r="4235" spans="19:20" x14ac:dyDescent="0.2">
      <c r="S4235" s="15"/>
      <c r="T4235" s="15"/>
    </row>
    <row r="4236" spans="19:20" x14ac:dyDescent="0.2">
      <c r="S4236" s="15"/>
      <c r="T4236" s="15"/>
    </row>
    <row r="4237" spans="19:20" x14ac:dyDescent="0.2">
      <c r="S4237" s="15"/>
      <c r="T4237" s="15"/>
    </row>
    <row r="4238" spans="19:20" x14ac:dyDescent="0.2">
      <c r="S4238" s="15"/>
      <c r="T4238" s="15"/>
    </row>
    <row r="4239" spans="19:20" x14ac:dyDescent="0.2">
      <c r="S4239" s="15"/>
      <c r="T4239" s="15"/>
    </row>
    <row r="4240" spans="19:20" x14ac:dyDescent="0.2">
      <c r="S4240" s="15"/>
      <c r="T4240" s="15"/>
    </row>
    <row r="4241" spans="19:20" x14ac:dyDescent="0.2">
      <c r="S4241" s="15"/>
      <c r="T4241" s="15"/>
    </row>
    <row r="4242" spans="19:20" x14ac:dyDescent="0.2">
      <c r="S4242" s="15"/>
      <c r="T4242" s="15"/>
    </row>
    <row r="4243" spans="19:20" x14ac:dyDescent="0.2">
      <c r="S4243" s="15"/>
      <c r="T4243" s="15"/>
    </row>
    <row r="4244" spans="19:20" x14ac:dyDescent="0.2">
      <c r="S4244" s="15"/>
      <c r="T4244" s="15"/>
    </row>
    <row r="4245" spans="19:20" x14ac:dyDescent="0.2">
      <c r="S4245" s="15"/>
      <c r="T4245" s="15"/>
    </row>
    <row r="4246" spans="19:20" x14ac:dyDescent="0.2">
      <c r="S4246" s="15"/>
      <c r="T4246" s="15"/>
    </row>
    <row r="4247" spans="19:20" x14ac:dyDescent="0.2">
      <c r="S4247" s="15"/>
      <c r="T4247" s="15"/>
    </row>
    <row r="4248" spans="19:20" x14ac:dyDescent="0.2">
      <c r="S4248" s="15"/>
      <c r="T4248" s="15"/>
    </row>
    <row r="4249" spans="19:20" x14ac:dyDescent="0.2">
      <c r="S4249" s="15"/>
      <c r="T4249" s="15"/>
    </row>
    <row r="4250" spans="19:20" x14ac:dyDescent="0.2">
      <c r="S4250" s="15"/>
      <c r="T4250" s="15"/>
    </row>
    <row r="4251" spans="19:20" x14ac:dyDescent="0.2">
      <c r="S4251" s="15"/>
      <c r="T4251" s="15"/>
    </row>
    <row r="4252" spans="19:20" x14ac:dyDescent="0.2">
      <c r="S4252" s="15"/>
      <c r="T4252" s="15"/>
    </row>
    <row r="4253" spans="19:20" x14ac:dyDescent="0.2">
      <c r="S4253" s="15"/>
      <c r="T4253" s="15"/>
    </row>
    <row r="4254" spans="19:20" x14ac:dyDescent="0.2">
      <c r="S4254" s="15"/>
      <c r="T4254" s="15"/>
    </row>
    <row r="4255" spans="19:20" x14ac:dyDescent="0.2">
      <c r="S4255" s="15"/>
      <c r="T4255" s="15"/>
    </row>
    <row r="4256" spans="19:20" x14ac:dyDescent="0.2">
      <c r="S4256" s="15"/>
      <c r="T4256" s="15"/>
    </row>
    <row r="4257" spans="19:20" x14ac:dyDescent="0.2">
      <c r="S4257" s="15"/>
      <c r="T4257" s="15"/>
    </row>
    <row r="4258" spans="19:20" x14ac:dyDescent="0.2">
      <c r="S4258" s="15"/>
      <c r="T4258" s="15"/>
    </row>
    <row r="4259" spans="19:20" x14ac:dyDescent="0.2">
      <c r="S4259" s="15"/>
      <c r="T4259" s="15"/>
    </row>
    <row r="4260" spans="19:20" x14ac:dyDescent="0.2">
      <c r="S4260" s="15"/>
      <c r="T4260" s="15"/>
    </row>
    <row r="4261" spans="19:20" x14ac:dyDescent="0.2">
      <c r="S4261" s="15"/>
      <c r="T4261" s="15"/>
    </row>
    <row r="4262" spans="19:20" x14ac:dyDescent="0.2">
      <c r="S4262" s="15"/>
      <c r="T4262" s="15"/>
    </row>
    <row r="4263" spans="19:20" x14ac:dyDescent="0.2">
      <c r="S4263" s="15"/>
      <c r="T4263" s="15"/>
    </row>
    <row r="4264" spans="19:20" x14ac:dyDescent="0.2">
      <c r="S4264" s="15"/>
      <c r="T4264" s="15"/>
    </row>
    <row r="4265" spans="19:20" x14ac:dyDescent="0.2">
      <c r="S4265" s="15"/>
      <c r="T4265" s="15"/>
    </row>
    <row r="4266" spans="19:20" x14ac:dyDescent="0.2">
      <c r="S4266" s="15"/>
      <c r="T4266" s="15"/>
    </row>
    <row r="4267" spans="19:20" x14ac:dyDescent="0.2">
      <c r="S4267" s="15"/>
      <c r="T4267" s="15"/>
    </row>
    <row r="4268" spans="19:20" x14ac:dyDescent="0.2">
      <c r="S4268" s="15"/>
      <c r="T4268" s="15"/>
    </row>
    <row r="4269" spans="19:20" x14ac:dyDescent="0.2">
      <c r="S4269" s="15"/>
      <c r="T4269" s="15"/>
    </row>
    <row r="4270" spans="19:20" x14ac:dyDescent="0.2">
      <c r="S4270" s="15"/>
      <c r="T4270" s="15"/>
    </row>
    <row r="4271" spans="19:20" x14ac:dyDescent="0.2">
      <c r="S4271" s="15"/>
      <c r="T4271" s="15"/>
    </row>
    <row r="4272" spans="19:20" x14ac:dyDescent="0.2">
      <c r="S4272" s="15"/>
      <c r="T4272" s="15"/>
    </row>
    <row r="4273" spans="19:20" x14ac:dyDescent="0.2">
      <c r="S4273" s="15"/>
      <c r="T4273" s="15"/>
    </row>
    <row r="4274" spans="19:20" x14ac:dyDescent="0.2">
      <c r="S4274" s="15"/>
      <c r="T4274" s="15"/>
    </row>
    <row r="4275" spans="19:20" x14ac:dyDescent="0.2">
      <c r="S4275" s="15"/>
      <c r="T4275" s="15"/>
    </row>
    <row r="4276" spans="19:20" x14ac:dyDescent="0.2">
      <c r="S4276" s="15"/>
      <c r="T4276" s="15"/>
    </row>
    <row r="4277" spans="19:20" x14ac:dyDescent="0.2">
      <c r="S4277" s="15"/>
      <c r="T4277" s="15"/>
    </row>
    <row r="4278" spans="19:20" x14ac:dyDescent="0.2">
      <c r="S4278" s="15"/>
      <c r="T4278" s="15"/>
    </row>
    <row r="4279" spans="19:20" x14ac:dyDescent="0.2">
      <c r="S4279" s="15"/>
      <c r="T4279" s="15"/>
    </row>
    <row r="4280" spans="19:20" x14ac:dyDescent="0.2">
      <c r="S4280" s="15"/>
      <c r="T4280" s="15"/>
    </row>
    <row r="4281" spans="19:20" x14ac:dyDescent="0.2">
      <c r="S4281" s="15"/>
      <c r="T4281" s="15"/>
    </row>
    <row r="4282" spans="19:20" x14ac:dyDescent="0.2">
      <c r="S4282" s="15"/>
      <c r="T4282" s="15"/>
    </row>
    <row r="4283" spans="19:20" x14ac:dyDescent="0.2">
      <c r="S4283" s="15"/>
      <c r="T4283" s="15"/>
    </row>
    <row r="4284" spans="19:20" x14ac:dyDescent="0.2">
      <c r="S4284" s="15"/>
      <c r="T4284" s="15"/>
    </row>
    <row r="4285" spans="19:20" x14ac:dyDescent="0.2">
      <c r="S4285" s="15"/>
      <c r="T4285" s="15"/>
    </row>
    <row r="4286" spans="19:20" x14ac:dyDescent="0.2">
      <c r="S4286" s="15"/>
      <c r="T4286" s="15"/>
    </row>
    <row r="4287" spans="19:20" x14ac:dyDescent="0.2">
      <c r="S4287" s="15"/>
      <c r="T4287" s="15"/>
    </row>
    <row r="4288" spans="19:20" x14ac:dyDescent="0.2">
      <c r="S4288" s="15"/>
      <c r="T4288" s="15"/>
    </row>
    <row r="4289" spans="19:20" x14ac:dyDescent="0.2">
      <c r="S4289" s="15"/>
      <c r="T4289" s="15"/>
    </row>
    <row r="4290" spans="19:20" x14ac:dyDescent="0.2">
      <c r="S4290" s="15"/>
      <c r="T4290" s="15"/>
    </row>
    <row r="4291" spans="19:20" x14ac:dyDescent="0.2">
      <c r="S4291" s="15"/>
      <c r="T4291" s="15"/>
    </row>
    <row r="4292" spans="19:20" x14ac:dyDescent="0.2">
      <c r="S4292" s="15"/>
      <c r="T4292" s="15"/>
    </row>
    <row r="4293" spans="19:20" x14ac:dyDescent="0.2">
      <c r="S4293" s="15"/>
      <c r="T4293" s="15"/>
    </row>
    <row r="4294" spans="19:20" x14ac:dyDescent="0.2">
      <c r="S4294" s="15"/>
      <c r="T4294" s="15"/>
    </row>
    <row r="4295" spans="19:20" x14ac:dyDescent="0.2">
      <c r="S4295" s="15"/>
      <c r="T4295" s="15"/>
    </row>
    <row r="4296" spans="19:20" x14ac:dyDescent="0.2">
      <c r="S4296" s="15"/>
      <c r="T4296" s="15"/>
    </row>
    <row r="4297" spans="19:20" x14ac:dyDescent="0.2">
      <c r="S4297" s="15"/>
      <c r="T4297" s="15"/>
    </row>
    <row r="4298" spans="19:20" x14ac:dyDescent="0.2">
      <c r="S4298" s="15"/>
      <c r="T4298" s="15"/>
    </row>
    <row r="4299" spans="19:20" x14ac:dyDescent="0.2">
      <c r="S4299" s="15"/>
      <c r="T4299" s="15"/>
    </row>
    <row r="4300" spans="19:20" x14ac:dyDescent="0.2">
      <c r="S4300" s="15"/>
      <c r="T4300" s="15"/>
    </row>
    <row r="4301" spans="19:20" x14ac:dyDescent="0.2">
      <c r="S4301" s="15"/>
      <c r="T4301" s="15"/>
    </row>
    <row r="4302" spans="19:20" x14ac:dyDescent="0.2">
      <c r="S4302" s="15"/>
      <c r="T4302" s="15"/>
    </row>
    <row r="4303" spans="19:20" x14ac:dyDescent="0.2">
      <c r="S4303" s="15"/>
      <c r="T4303" s="15"/>
    </row>
    <row r="4304" spans="19:20" x14ac:dyDescent="0.2">
      <c r="S4304" s="15"/>
      <c r="T4304" s="15"/>
    </row>
    <row r="4305" spans="19:20" x14ac:dyDescent="0.2">
      <c r="S4305" s="15"/>
      <c r="T4305" s="15"/>
    </row>
    <row r="4306" spans="19:20" x14ac:dyDescent="0.2">
      <c r="S4306" s="15"/>
      <c r="T4306" s="15"/>
    </row>
    <row r="4307" spans="19:20" x14ac:dyDescent="0.2">
      <c r="S4307" s="15"/>
      <c r="T4307" s="15"/>
    </row>
    <row r="4308" spans="19:20" x14ac:dyDescent="0.2">
      <c r="S4308" s="15"/>
      <c r="T4308" s="15"/>
    </row>
    <row r="4309" spans="19:20" x14ac:dyDescent="0.2">
      <c r="S4309" s="15"/>
      <c r="T4309" s="15"/>
    </row>
    <row r="4310" spans="19:20" x14ac:dyDescent="0.2">
      <c r="S4310" s="15"/>
      <c r="T4310" s="15"/>
    </row>
    <row r="4311" spans="19:20" x14ac:dyDescent="0.2">
      <c r="S4311" s="15"/>
      <c r="T4311" s="15"/>
    </row>
    <row r="4312" spans="19:20" x14ac:dyDescent="0.2">
      <c r="S4312" s="15"/>
      <c r="T4312" s="15"/>
    </row>
    <row r="4313" spans="19:20" x14ac:dyDescent="0.2">
      <c r="S4313" s="15"/>
      <c r="T4313" s="15"/>
    </row>
    <row r="4314" spans="19:20" x14ac:dyDescent="0.2">
      <c r="S4314" s="15"/>
      <c r="T4314" s="15"/>
    </row>
    <row r="4315" spans="19:20" x14ac:dyDescent="0.2">
      <c r="S4315" s="15"/>
      <c r="T4315" s="15"/>
    </row>
    <row r="4316" spans="19:20" x14ac:dyDescent="0.2">
      <c r="S4316" s="15"/>
      <c r="T4316" s="15"/>
    </row>
    <row r="4317" spans="19:20" x14ac:dyDescent="0.2">
      <c r="S4317" s="15"/>
      <c r="T4317" s="15"/>
    </row>
    <row r="4318" spans="19:20" x14ac:dyDescent="0.2">
      <c r="S4318" s="15"/>
      <c r="T4318" s="15"/>
    </row>
    <row r="4319" spans="19:20" x14ac:dyDescent="0.2">
      <c r="S4319" s="15"/>
      <c r="T4319" s="15"/>
    </row>
    <row r="4320" spans="19:20" x14ac:dyDescent="0.2">
      <c r="S4320" s="15"/>
      <c r="T4320" s="15"/>
    </row>
    <row r="4321" spans="19:20" x14ac:dyDescent="0.2">
      <c r="S4321" s="15"/>
      <c r="T4321" s="15"/>
    </row>
    <row r="4322" spans="19:20" x14ac:dyDescent="0.2">
      <c r="S4322" s="15"/>
      <c r="T4322" s="15"/>
    </row>
    <row r="4323" spans="19:20" x14ac:dyDescent="0.2">
      <c r="S4323" s="15"/>
      <c r="T4323" s="15"/>
    </row>
    <row r="4324" spans="19:20" x14ac:dyDescent="0.2">
      <c r="S4324" s="15"/>
      <c r="T4324" s="15"/>
    </row>
    <row r="4325" spans="19:20" x14ac:dyDescent="0.2">
      <c r="S4325" s="15"/>
      <c r="T4325" s="15"/>
    </row>
    <row r="4326" spans="19:20" x14ac:dyDescent="0.2">
      <c r="S4326" s="15"/>
      <c r="T4326" s="15"/>
    </row>
    <row r="4327" spans="19:20" x14ac:dyDescent="0.2">
      <c r="S4327" s="15"/>
      <c r="T4327" s="15"/>
    </row>
    <row r="4328" spans="19:20" x14ac:dyDescent="0.2">
      <c r="S4328" s="15"/>
      <c r="T4328" s="15"/>
    </row>
    <row r="4329" spans="19:20" x14ac:dyDescent="0.2">
      <c r="S4329" s="15"/>
      <c r="T4329" s="15"/>
    </row>
    <row r="4330" spans="19:20" x14ac:dyDescent="0.2">
      <c r="S4330" s="15"/>
      <c r="T4330" s="15"/>
    </row>
    <row r="4331" spans="19:20" x14ac:dyDescent="0.2">
      <c r="S4331" s="15"/>
      <c r="T4331" s="15"/>
    </row>
    <row r="4332" spans="19:20" x14ac:dyDescent="0.2">
      <c r="S4332" s="15"/>
      <c r="T4332" s="15"/>
    </row>
    <row r="4333" spans="19:20" x14ac:dyDescent="0.2">
      <c r="S4333" s="15"/>
      <c r="T4333" s="15"/>
    </row>
    <row r="4334" spans="19:20" x14ac:dyDescent="0.2">
      <c r="S4334" s="15"/>
      <c r="T4334" s="15"/>
    </row>
    <row r="4335" spans="19:20" x14ac:dyDescent="0.2">
      <c r="S4335" s="15"/>
      <c r="T4335" s="15"/>
    </row>
    <row r="4336" spans="19:20" x14ac:dyDescent="0.2">
      <c r="S4336" s="15"/>
      <c r="T4336" s="15"/>
    </row>
    <row r="4337" spans="19:20" x14ac:dyDescent="0.2">
      <c r="S4337" s="15"/>
      <c r="T4337" s="15"/>
    </row>
    <row r="4338" spans="19:20" x14ac:dyDescent="0.2">
      <c r="S4338" s="15"/>
      <c r="T4338" s="15"/>
    </row>
    <row r="4339" spans="19:20" x14ac:dyDescent="0.2">
      <c r="S4339" s="15"/>
      <c r="T4339" s="15"/>
    </row>
    <row r="4340" spans="19:20" x14ac:dyDescent="0.2">
      <c r="S4340" s="15"/>
      <c r="T4340" s="15"/>
    </row>
    <row r="4341" spans="19:20" x14ac:dyDescent="0.2">
      <c r="S4341" s="15"/>
      <c r="T4341" s="15"/>
    </row>
    <row r="4342" spans="19:20" x14ac:dyDescent="0.2">
      <c r="S4342" s="15"/>
      <c r="T4342" s="15"/>
    </row>
    <row r="4343" spans="19:20" x14ac:dyDescent="0.2">
      <c r="S4343" s="15"/>
      <c r="T4343" s="15"/>
    </row>
    <row r="4344" spans="19:20" x14ac:dyDescent="0.2">
      <c r="S4344" s="15"/>
      <c r="T4344" s="15"/>
    </row>
    <row r="4345" spans="19:20" x14ac:dyDescent="0.2">
      <c r="S4345" s="15"/>
      <c r="T4345" s="15"/>
    </row>
    <row r="4346" spans="19:20" x14ac:dyDescent="0.2">
      <c r="S4346" s="15"/>
      <c r="T4346" s="15"/>
    </row>
    <row r="4347" spans="19:20" x14ac:dyDescent="0.2">
      <c r="S4347" s="15"/>
      <c r="T4347" s="15"/>
    </row>
    <row r="4348" spans="19:20" x14ac:dyDescent="0.2">
      <c r="S4348" s="15"/>
      <c r="T4348" s="15"/>
    </row>
    <row r="4349" spans="19:20" x14ac:dyDescent="0.2">
      <c r="S4349" s="15"/>
      <c r="T4349" s="15"/>
    </row>
    <row r="4350" spans="19:20" x14ac:dyDescent="0.2">
      <c r="S4350" s="15"/>
      <c r="T4350" s="15"/>
    </row>
    <row r="4351" spans="19:20" x14ac:dyDescent="0.2">
      <c r="S4351" s="15"/>
      <c r="T4351" s="15"/>
    </row>
    <row r="4352" spans="19:20" x14ac:dyDescent="0.2">
      <c r="S4352" s="15"/>
      <c r="T4352" s="15"/>
    </row>
    <row r="4353" spans="19:20" x14ac:dyDescent="0.2">
      <c r="S4353" s="15"/>
      <c r="T4353" s="15"/>
    </row>
    <row r="4354" spans="19:20" x14ac:dyDescent="0.2">
      <c r="S4354" s="15"/>
      <c r="T4354" s="15"/>
    </row>
    <row r="4355" spans="19:20" x14ac:dyDescent="0.2">
      <c r="S4355" s="15"/>
      <c r="T4355" s="15"/>
    </row>
    <row r="4356" spans="19:20" x14ac:dyDescent="0.2">
      <c r="S4356" s="15"/>
      <c r="T4356" s="15"/>
    </row>
    <row r="4357" spans="19:20" x14ac:dyDescent="0.2">
      <c r="S4357" s="15"/>
      <c r="T4357" s="15"/>
    </row>
    <row r="4358" spans="19:20" x14ac:dyDescent="0.2">
      <c r="S4358" s="15"/>
      <c r="T4358" s="15"/>
    </row>
    <row r="4359" spans="19:20" x14ac:dyDescent="0.2">
      <c r="S4359" s="15"/>
      <c r="T4359" s="15"/>
    </row>
    <row r="4360" spans="19:20" x14ac:dyDescent="0.2">
      <c r="S4360" s="15"/>
      <c r="T4360" s="15"/>
    </row>
    <row r="4361" spans="19:20" x14ac:dyDescent="0.2">
      <c r="S4361" s="15"/>
      <c r="T4361" s="15"/>
    </row>
    <row r="4362" spans="19:20" x14ac:dyDescent="0.2">
      <c r="S4362" s="15"/>
      <c r="T4362" s="15"/>
    </row>
    <row r="4363" spans="19:20" x14ac:dyDescent="0.2">
      <c r="S4363" s="15"/>
      <c r="T4363" s="15"/>
    </row>
    <row r="4364" spans="19:20" x14ac:dyDescent="0.2">
      <c r="S4364" s="15"/>
      <c r="T4364" s="15"/>
    </row>
    <row r="4365" spans="19:20" x14ac:dyDescent="0.2">
      <c r="S4365" s="15"/>
      <c r="T4365" s="15"/>
    </row>
    <row r="4366" spans="19:20" x14ac:dyDescent="0.2">
      <c r="S4366" s="15"/>
      <c r="T4366" s="15"/>
    </row>
    <row r="4367" spans="19:20" x14ac:dyDescent="0.2">
      <c r="S4367" s="15"/>
      <c r="T4367" s="15"/>
    </row>
    <row r="4368" spans="19:20" x14ac:dyDescent="0.2">
      <c r="S4368" s="15"/>
      <c r="T4368" s="15"/>
    </row>
    <row r="4369" spans="19:20" x14ac:dyDescent="0.2">
      <c r="S4369" s="15"/>
      <c r="T4369" s="15"/>
    </row>
    <row r="4370" spans="19:20" x14ac:dyDescent="0.2">
      <c r="S4370" s="15"/>
      <c r="T4370" s="15"/>
    </row>
    <row r="4371" spans="19:20" x14ac:dyDescent="0.2">
      <c r="S4371" s="15"/>
      <c r="T4371" s="15"/>
    </row>
    <row r="4372" spans="19:20" x14ac:dyDescent="0.2">
      <c r="S4372" s="15"/>
      <c r="T4372" s="15"/>
    </row>
    <row r="4373" spans="19:20" x14ac:dyDescent="0.2">
      <c r="S4373" s="15"/>
      <c r="T4373" s="15"/>
    </row>
    <row r="4374" spans="19:20" x14ac:dyDescent="0.2">
      <c r="S4374" s="15"/>
      <c r="T4374" s="15"/>
    </row>
    <row r="4375" spans="19:20" x14ac:dyDescent="0.2">
      <c r="S4375" s="15"/>
      <c r="T4375" s="15"/>
    </row>
    <row r="4376" spans="19:20" x14ac:dyDescent="0.2">
      <c r="S4376" s="15"/>
      <c r="T4376" s="15"/>
    </row>
    <row r="4377" spans="19:20" x14ac:dyDescent="0.2">
      <c r="S4377" s="15"/>
      <c r="T4377" s="15"/>
    </row>
    <row r="4378" spans="19:20" x14ac:dyDescent="0.2">
      <c r="S4378" s="15"/>
      <c r="T4378" s="15"/>
    </row>
    <row r="4379" spans="19:20" x14ac:dyDescent="0.2">
      <c r="S4379" s="15"/>
      <c r="T4379" s="15"/>
    </row>
    <row r="4380" spans="19:20" x14ac:dyDescent="0.2">
      <c r="S4380" s="15"/>
      <c r="T4380" s="15"/>
    </row>
    <row r="4381" spans="19:20" x14ac:dyDescent="0.2">
      <c r="S4381" s="15"/>
      <c r="T4381" s="15"/>
    </row>
    <row r="4382" spans="19:20" x14ac:dyDescent="0.2">
      <c r="S4382" s="15"/>
      <c r="T4382" s="15"/>
    </row>
    <row r="4383" spans="19:20" x14ac:dyDescent="0.2">
      <c r="S4383" s="15"/>
      <c r="T4383" s="15"/>
    </row>
    <row r="4384" spans="19:20" x14ac:dyDescent="0.2">
      <c r="S4384" s="15"/>
      <c r="T4384" s="15"/>
    </row>
    <row r="4385" spans="19:20" x14ac:dyDescent="0.2">
      <c r="S4385" s="15"/>
      <c r="T4385" s="15"/>
    </row>
    <row r="4386" spans="19:20" x14ac:dyDescent="0.2">
      <c r="S4386" s="15"/>
      <c r="T4386" s="15"/>
    </row>
    <row r="4387" spans="19:20" x14ac:dyDescent="0.2">
      <c r="S4387" s="15"/>
      <c r="T4387" s="15"/>
    </row>
    <row r="4388" spans="19:20" x14ac:dyDescent="0.2">
      <c r="S4388" s="15"/>
      <c r="T4388" s="15"/>
    </row>
    <row r="4389" spans="19:20" x14ac:dyDescent="0.2">
      <c r="S4389" s="15"/>
      <c r="T4389" s="15"/>
    </row>
    <row r="4390" spans="19:20" x14ac:dyDescent="0.2">
      <c r="S4390" s="15"/>
      <c r="T4390" s="15"/>
    </row>
    <row r="4391" spans="19:20" x14ac:dyDescent="0.2">
      <c r="S4391" s="15"/>
      <c r="T4391" s="15"/>
    </row>
    <row r="4392" spans="19:20" x14ac:dyDescent="0.2">
      <c r="S4392" s="15"/>
      <c r="T4392" s="15"/>
    </row>
    <row r="4393" spans="19:20" x14ac:dyDescent="0.2">
      <c r="S4393" s="15"/>
      <c r="T4393" s="15"/>
    </row>
    <row r="4394" spans="19:20" x14ac:dyDescent="0.2">
      <c r="S4394" s="15"/>
      <c r="T4394" s="15"/>
    </row>
    <row r="4395" spans="19:20" x14ac:dyDescent="0.2">
      <c r="S4395" s="15"/>
      <c r="T4395" s="15"/>
    </row>
    <row r="4396" spans="19:20" x14ac:dyDescent="0.2">
      <c r="S4396" s="15"/>
      <c r="T4396" s="15"/>
    </row>
    <row r="4397" spans="19:20" x14ac:dyDescent="0.2">
      <c r="S4397" s="15"/>
      <c r="T4397" s="15"/>
    </row>
    <row r="4398" spans="19:20" x14ac:dyDescent="0.2">
      <c r="S4398" s="15"/>
      <c r="T4398" s="15"/>
    </row>
    <row r="4399" spans="19:20" x14ac:dyDescent="0.2">
      <c r="S4399" s="15"/>
      <c r="T4399" s="15"/>
    </row>
    <row r="4400" spans="19:20" x14ac:dyDescent="0.2">
      <c r="S4400" s="15"/>
      <c r="T4400" s="15"/>
    </row>
    <row r="4401" spans="19:20" x14ac:dyDescent="0.2">
      <c r="S4401" s="15"/>
      <c r="T4401" s="15"/>
    </row>
    <row r="4402" spans="19:20" x14ac:dyDescent="0.2">
      <c r="S4402" s="15"/>
      <c r="T4402" s="15"/>
    </row>
    <row r="4403" spans="19:20" x14ac:dyDescent="0.2">
      <c r="S4403" s="15"/>
      <c r="T4403" s="15"/>
    </row>
    <row r="4404" spans="19:20" x14ac:dyDescent="0.2">
      <c r="S4404" s="15"/>
      <c r="T4404" s="15"/>
    </row>
    <row r="4405" spans="19:20" x14ac:dyDescent="0.2">
      <c r="S4405" s="15"/>
      <c r="T4405" s="15"/>
    </row>
    <row r="4406" spans="19:20" x14ac:dyDescent="0.2">
      <c r="S4406" s="15"/>
      <c r="T4406" s="15"/>
    </row>
    <row r="4407" spans="19:20" x14ac:dyDescent="0.2">
      <c r="S4407" s="15"/>
      <c r="T4407" s="15"/>
    </row>
    <row r="4408" spans="19:20" x14ac:dyDescent="0.2">
      <c r="S4408" s="15"/>
      <c r="T4408" s="15"/>
    </row>
    <row r="4409" spans="19:20" x14ac:dyDescent="0.2">
      <c r="S4409" s="15"/>
      <c r="T4409" s="15"/>
    </row>
    <row r="4410" spans="19:20" x14ac:dyDescent="0.2">
      <c r="S4410" s="15"/>
      <c r="T4410" s="15"/>
    </row>
    <row r="4411" spans="19:20" x14ac:dyDescent="0.2">
      <c r="S4411" s="15"/>
      <c r="T4411" s="15"/>
    </row>
    <row r="4412" spans="19:20" x14ac:dyDescent="0.2">
      <c r="S4412" s="15"/>
      <c r="T4412" s="15"/>
    </row>
    <row r="4413" spans="19:20" x14ac:dyDescent="0.2">
      <c r="S4413" s="15"/>
      <c r="T4413" s="15"/>
    </row>
    <row r="4414" spans="19:20" x14ac:dyDescent="0.2">
      <c r="S4414" s="15"/>
      <c r="T4414" s="15"/>
    </row>
    <row r="4415" spans="19:20" x14ac:dyDescent="0.2">
      <c r="S4415" s="15"/>
      <c r="T4415" s="15"/>
    </row>
    <row r="4416" spans="19:20" x14ac:dyDescent="0.2">
      <c r="S4416" s="15"/>
      <c r="T4416" s="15"/>
    </row>
    <row r="4417" spans="19:20" x14ac:dyDescent="0.2">
      <c r="S4417" s="15"/>
      <c r="T4417" s="15"/>
    </row>
    <row r="4418" spans="19:20" x14ac:dyDescent="0.2">
      <c r="S4418" s="15"/>
      <c r="T4418" s="15"/>
    </row>
    <row r="4419" spans="19:20" x14ac:dyDescent="0.2">
      <c r="S4419" s="15"/>
      <c r="T4419" s="15"/>
    </row>
    <row r="4420" spans="19:20" x14ac:dyDescent="0.2">
      <c r="S4420" s="15"/>
      <c r="T4420" s="15"/>
    </row>
    <row r="4421" spans="19:20" x14ac:dyDescent="0.2">
      <c r="S4421" s="15"/>
      <c r="T4421" s="15"/>
    </row>
    <row r="4422" spans="19:20" x14ac:dyDescent="0.2">
      <c r="S4422" s="15"/>
      <c r="T4422" s="15"/>
    </row>
    <row r="4423" spans="19:20" x14ac:dyDescent="0.2">
      <c r="S4423" s="15"/>
      <c r="T4423" s="15"/>
    </row>
    <row r="4424" spans="19:20" x14ac:dyDescent="0.2">
      <c r="S4424" s="15"/>
      <c r="T4424" s="15"/>
    </row>
    <row r="4425" spans="19:20" x14ac:dyDescent="0.2">
      <c r="S4425" s="15"/>
      <c r="T4425" s="15"/>
    </row>
    <row r="4426" spans="19:20" x14ac:dyDescent="0.2">
      <c r="S4426" s="15"/>
      <c r="T4426" s="15"/>
    </row>
    <row r="4427" spans="19:20" x14ac:dyDescent="0.2">
      <c r="S4427" s="15"/>
      <c r="T4427" s="15"/>
    </row>
    <row r="4428" spans="19:20" x14ac:dyDescent="0.2">
      <c r="S4428" s="15"/>
      <c r="T4428" s="15"/>
    </row>
    <row r="4429" spans="19:20" x14ac:dyDescent="0.2">
      <c r="S4429" s="15"/>
      <c r="T4429" s="15"/>
    </row>
    <row r="4430" spans="19:20" x14ac:dyDescent="0.2">
      <c r="S4430" s="15"/>
      <c r="T4430" s="15"/>
    </row>
    <row r="4431" spans="19:20" x14ac:dyDescent="0.2">
      <c r="S4431" s="15"/>
      <c r="T4431" s="15"/>
    </row>
    <row r="4432" spans="19:20" x14ac:dyDescent="0.2">
      <c r="S4432" s="15"/>
      <c r="T4432" s="15"/>
    </row>
    <row r="4433" spans="19:20" x14ac:dyDescent="0.2">
      <c r="S4433" s="15"/>
      <c r="T4433" s="15"/>
    </row>
    <row r="4434" spans="19:20" x14ac:dyDescent="0.2">
      <c r="S4434" s="15"/>
      <c r="T4434" s="15"/>
    </row>
    <row r="4435" spans="19:20" x14ac:dyDescent="0.2">
      <c r="S4435" s="15"/>
      <c r="T4435" s="15"/>
    </row>
    <row r="4436" spans="19:20" x14ac:dyDescent="0.2">
      <c r="S4436" s="15"/>
      <c r="T4436" s="15"/>
    </row>
    <row r="4437" spans="19:20" x14ac:dyDescent="0.2">
      <c r="S4437" s="15"/>
      <c r="T4437" s="15"/>
    </row>
    <row r="4438" spans="19:20" x14ac:dyDescent="0.2">
      <c r="S4438" s="15"/>
      <c r="T4438" s="15"/>
    </row>
    <row r="4439" spans="19:20" x14ac:dyDescent="0.2">
      <c r="S4439" s="15"/>
      <c r="T4439" s="15"/>
    </row>
    <row r="4440" spans="19:20" x14ac:dyDescent="0.2">
      <c r="S4440" s="15"/>
      <c r="T4440" s="15"/>
    </row>
    <row r="4441" spans="19:20" x14ac:dyDescent="0.2">
      <c r="S4441" s="15"/>
      <c r="T4441" s="15"/>
    </row>
    <row r="4442" spans="19:20" x14ac:dyDescent="0.2">
      <c r="S4442" s="15"/>
      <c r="T4442" s="15"/>
    </row>
    <row r="4443" spans="19:20" x14ac:dyDescent="0.2">
      <c r="S4443" s="15"/>
      <c r="T4443" s="15"/>
    </row>
    <row r="4444" spans="19:20" x14ac:dyDescent="0.2">
      <c r="S4444" s="15"/>
      <c r="T4444" s="15"/>
    </row>
    <row r="4445" spans="19:20" x14ac:dyDescent="0.2">
      <c r="S4445" s="15"/>
      <c r="T4445" s="15"/>
    </row>
    <row r="4446" spans="19:20" x14ac:dyDescent="0.2">
      <c r="S4446" s="15"/>
      <c r="T4446" s="15"/>
    </row>
    <row r="4447" spans="19:20" x14ac:dyDescent="0.2">
      <c r="S4447" s="15"/>
      <c r="T4447" s="15"/>
    </row>
    <row r="4448" spans="19:20" x14ac:dyDescent="0.2">
      <c r="S4448" s="15"/>
      <c r="T4448" s="15"/>
    </row>
    <row r="4449" spans="19:20" x14ac:dyDescent="0.2">
      <c r="S4449" s="15"/>
      <c r="T4449" s="15"/>
    </row>
    <row r="4450" spans="19:20" x14ac:dyDescent="0.2">
      <c r="S4450" s="15"/>
      <c r="T4450" s="15"/>
    </row>
    <row r="4451" spans="19:20" x14ac:dyDescent="0.2">
      <c r="S4451" s="15"/>
      <c r="T4451" s="15"/>
    </row>
    <row r="4452" spans="19:20" x14ac:dyDescent="0.2">
      <c r="S4452" s="15"/>
      <c r="T4452" s="15"/>
    </row>
    <row r="4453" spans="19:20" x14ac:dyDescent="0.2">
      <c r="S4453" s="15"/>
      <c r="T4453" s="15"/>
    </row>
    <row r="4454" spans="19:20" x14ac:dyDescent="0.2">
      <c r="S4454" s="15"/>
      <c r="T4454" s="15"/>
    </row>
    <row r="4455" spans="19:20" x14ac:dyDescent="0.2">
      <c r="S4455" s="15"/>
      <c r="T4455" s="15"/>
    </row>
    <row r="4456" spans="19:20" x14ac:dyDescent="0.2">
      <c r="S4456" s="15"/>
      <c r="T4456" s="15"/>
    </row>
    <row r="4457" spans="19:20" x14ac:dyDescent="0.2">
      <c r="S4457" s="15"/>
      <c r="T4457" s="15"/>
    </row>
    <row r="4458" spans="19:20" x14ac:dyDescent="0.2">
      <c r="S4458" s="15"/>
      <c r="T4458" s="15"/>
    </row>
    <row r="4459" spans="19:20" x14ac:dyDescent="0.2">
      <c r="S4459" s="15"/>
      <c r="T4459" s="15"/>
    </row>
    <row r="4460" spans="19:20" x14ac:dyDescent="0.2">
      <c r="S4460" s="15"/>
      <c r="T4460" s="15"/>
    </row>
    <row r="4461" spans="19:20" x14ac:dyDescent="0.2">
      <c r="S4461" s="15"/>
      <c r="T4461" s="15"/>
    </row>
    <row r="4462" spans="19:20" x14ac:dyDescent="0.2">
      <c r="S4462" s="15"/>
      <c r="T4462" s="15"/>
    </row>
    <row r="4463" spans="19:20" x14ac:dyDescent="0.2">
      <c r="S4463" s="15"/>
      <c r="T4463" s="15"/>
    </row>
    <row r="4464" spans="19:20" x14ac:dyDescent="0.2">
      <c r="S4464" s="15"/>
      <c r="T4464" s="15"/>
    </row>
    <row r="4465" spans="19:20" x14ac:dyDescent="0.2">
      <c r="S4465" s="15"/>
      <c r="T4465" s="15"/>
    </row>
    <row r="4466" spans="19:20" x14ac:dyDescent="0.2">
      <c r="S4466" s="15"/>
      <c r="T4466" s="15"/>
    </row>
    <row r="4467" spans="19:20" x14ac:dyDescent="0.2">
      <c r="S4467" s="15"/>
      <c r="T4467" s="15"/>
    </row>
    <row r="4468" spans="19:20" x14ac:dyDescent="0.2">
      <c r="S4468" s="15"/>
      <c r="T4468" s="15"/>
    </row>
    <row r="4469" spans="19:20" x14ac:dyDescent="0.2">
      <c r="S4469" s="15"/>
      <c r="T4469" s="15"/>
    </row>
    <row r="4470" spans="19:20" x14ac:dyDescent="0.2">
      <c r="S4470" s="15"/>
      <c r="T4470" s="15"/>
    </row>
    <row r="4471" spans="19:20" x14ac:dyDescent="0.2">
      <c r="S4471" s="15"/>
      <c r="T4471" s="15"/>
    </row>
    <row r="4472" spans="19:20" x14ac:dyDescent="0.2">
      <c r="S4472" s="15"/>
      <c r="T4472" s="15"/>
    </row>
    <row r="4473" spans="19:20" x14ac:dyDescent="0.2">
      <c r="S4473" s="15"/>
      <c r="T4473" s="15"/>
    </row>
    <row r="4474" spans="19:20" x14ac:dyDescent="0.2">
      <c r="S4474" s="15"/>
      <c r="T4474" s="15"/>
    </row>
    <row r="4475" spans="19:20" x14ac:dyDescent="0.2">
      <c r="S4475" s="15"/>
      <c r="T4475" s="15"/>
    </row>
    <row r="4476" spans="19:20" x14ac:dyDescent="0.2">
      <c r="S4476" s="15"/>
      <c r="T4476" s="15"/>
    </row>
    <row r="4477" spans="19:20" x14ac:dyDescent="0.2">
      <c r="S4477" s="15"/>
      <c r="T4477" s="15"/>
    </row>
    <row r="4478" spans="19:20" x14ac:dyDescent="0.2">
      <c r="S4478" s="15"/>
      <c r="T4478" s="15"/>
    </row>
    <row r="4479" spans="19:20" x14ac:dyDescent="0.2">
      <c r="S4479" s="15"/>
      <c r="T4479" s="15"/>
    </row>
    <row r="4480" spans="19:20" x14ac:dyDescent="0.2">
      <c r="S4480" s="15"/>
      <c r="T4480" s="15"/>
    </row>
    <row r="4481" spans="19:20" x14ac:dyDescent="0.2">
      <c r="S4481" s="15"/>
      <c r="T4481" s="15"/>
    </row>
    <row r="4482" spans="19:20" x14ac:dyDescent="0.2">
      <c r="S4482" s="15"/>
      <c r="T4482" s="15"/>
    </row>
    <row r="4483" spans="19:20" x14ac:dyDescent="0.2">
      <c r="S4483" s="15"/>
      <c r="T4483" s="15"/>
    </row>
    <row r="4484" spans="19:20" x14ac:dyDescent="0.2">
      <c r="S4484" s="15"/>
      <c r="T4484" s="15"/>
    </row>
    <row r="4485" spans="19:20" x14ac:dyDescent="0.2">
      <c r="S4485" s="15"/>
      <c r="T4485" s="15"/>
    </row>
    <row r="4486" spans="19:20" x14ac:dyDescent="0.2">
      <c r="S4486" s="15"/>
      <c r="T4486" s="15"/>
    </row>
    <row r="4487" spans="19:20" x14ac:dyDescent="0.2">
      <c r="S4487" s="15"/>
      <c r="T4487" s="15"/>
    </row>
    <row r="4488" spans="19:20" x14ac:dyDescent="0.2">
      <c r="S4488" s="15"/>
      <c r="T4488" s="15"/>
    </row>
    <row r="4489" spans="19:20" x14ac:dyDescent="0.2">
      <c r="S4489" s="15"/>
      <c r="T4489" s="15"/>
    </row>
    <row r="4490" spans="19:20" x14ac:dyDescent="0.2">
      <c r="S4490" s="15"/>
      <c r="T4490" s="15"/>
    </row>
    <row r="4491" spans="19:20" x14ac:dyDescent="0.2">
      <c r="S4491" s="15"/>
      <c r="T4491" s="15"/>
    </row>
    <row r="4492" spans="19:20" x14ac:dyDescent="0.2">
      <c r="S4492" s="15"/>
      <c r="T4492" s="15"/>
    </row>
    <row r="4493" spans="19:20" x14ac:dyDescent="0.2">
      <c r="S4493" s="15"/>
      <c r="T4493" s="15"/>
    </row>
    <row r="4494" spans="19:20" x14ac:dyDescent="0.2">
      <c r="S4494" s="15"/>
      <c r="T4494" s="15"/>
    </row>
    <row r="4495" spans="19:20" x14ac:dyDescent="0.2">
      <c r="S4495" s="15"/>
      <c r="T4495" s="15"/>
    </row>
    <row r="4496" spans="19:20" x14ac:dyDescent="0.2">
      <c r="S4496" s="15"/>
      <c r="T4496" s="15"/>
    </row>
    <row r="4497" spans="19:20" x14ac:dyDescent="0.2">
      <c r="S4497" s="15"/>
      <c r="T4497" s="15"/>
    </row>
    <row r="4498" spans="19:20" x14ac:dyDescent="0.2">
      <c r="S4498" s="15"/>
      <c r="T4498" s="15"/>
    </row>
    <row r="4499" spans="19:20" x14ac:dyDescent="0.2">
      <c r="S4499" s="15"/>
      <c r="T4499" s="15"/>
    </row>
    <row r="4500" spans="19:20" x14ac:dyDescent="0.2">
      <c r="S4500" s="15"/>
      <c r="T4500" s="15"/>
    </row>
    <row r="4501" spans="19:20" x14ac:dyDescent="0.2">
      <c r="S4501" s="15"/>
      <c r="T4501" s="15"/>
    </row>
    <row r="4502" spans="19:20" x14ac:dyDescent="0.2">
      <c r="S4502" s="15"/>
      <c r="T4502" s="15"/>
    </row>
    <row r="4503" spans="19:20" x14ac:dyDescent="0.2">
      <c r="S4503" s="15"/>
      <c r="T4503" s="15"/>
    </row>
    <row r="4504" spans="19:20" x14ac:dyDescent="0.2">
      <c r="S4504" s="15"/>
      <c r="T4504" s="15"/>
    </row>
    <row r="4505" spans="19:20" x14ac:dyDescent="0.2">
      <c r="S4505" s="15"/>
      <c r="T4505" s="15"/>
    </row>
    <row r="4506" spans="19:20" x14ac:dyDescent="0.2">
      <c r="S4506" s="15"/>
      <c r="T4506" s="15"/>
    </row>
    <row r="4507" spans="19:20" x14ac:dyDescent="0.2">
      <c r="S4507" s="15"/>
      <c r="T4507" s="15"/>
    </row>
    <row r="4508" spans="19:20" x14ac:dyDescent="0.2">
      <c r="S4508" s="15"/>
      <c r="T4508" s="15"/>
    </row>
    <row r="4509" spans="19:20" x14ac:dyDescent="0.2">
      <c r="S4509" s="15"/>
      <c r="T4509" s="15"/>
    </row>
    <row r="4510" spans="19:20" x14ac:dyDescent="0.2">
      <c r="S4510" s="15"/>
      <c r="T4510" s="15"/>
    </row>
    <row r="4511" spans="19:20" x14ac:dyDescent="0.2">
      <c r="S4511" s="15"/>
      <c r="T4511" s="15"/>
    </row>
    <row r="4512" spans="19:20" x14ac:dyDescent="0.2">
      <c r="S4512" s="15"/>
      <c r="T4512" s="15"/>
    </row>
    <row r="4513" spans="19:20" x14ac:dyDescent="0.2">
      <c r="S4513" s="15"/>
      <c r="T4513" s="15"/>
    </row>
    <row r="4514" spans="19:20" x14ac:dyDescent="0.2">
      <c r="S4514" s="15"/>
      <c r="T4514" s="15"/>
    </row>
    <row r="4515" spans="19:20" x14ac:dyDescent="0.2">
      <c r="S4515" s="15"/>
      <c r="T4515" s="15"/>
    </row>
    <row r="4516" spans="19:20" x14ac:dyDescent="0.2">
      <c r="S4516" s="15"/>
      <c r="T4516" s="15"/>
    </row>
    <row r="4517" spans="19:20" x14ac:dyDescent="0.2">
      <c r="S4517" s="15"/>
      <c r="T4517" s="15"/>
    </row>
    <row r="4518" spans="19:20" x14ac:dyDescent="0.2">
      <c r="S4518" s="15"/>
      <c r="T4518" s="15"/>
    </row>
    <row r="4519" spans="19:20" x14ac:dyDescent="0.2">
      <c r="S4519" s="15"/>
      <c r="T4519" s="15"/>
    </row>
    <row r="4520" spans="19:20" x14ac:dyDescent="0.2">
      <c r="S4520" s="15"/>
      <c r="T4520" s="15"/>
    </row>
    <row r="4521" spans="19:20" x14ac:dyDescent="0.2">
      <c r="S4521" s="15"/>
      <c r="T4521" s="15"/>
    </row>
    <row r="4522" spans="19:20" x14ac:dyDescent="0.2">
      <c r="S4522" s="15"/>
      <c r="T4522" s="15"/>
    </row>
    <row r="4523" spans="19:20" x14ac:dyDescent="0.2">
      <c r="S4523" s="15"/>
      <c r="T4523" s="15"/>
    </row>
    <row r="4524" spans="19:20" x14ac:dyDescent="0.2">
      <c r="S4524" s="15"/>
      <c r="T4524" s="15"/>
    </row>
    <row r="4525" spans="19:20" x14ac:dyDescent="0.2">
      <c r="S4525" s="15"/>
      <c r="T4525" s="15"/>
    </row>
    <row r="4526" spans="19:20" x14ac:dyDescent="0.2">
      <c r="S4526" s="15"/>
      <c r="T4526" s="15"/>
    </row>
    <row r="4527" spans="19:20" x14ac:dyDescent="0.2">
      <c r="S4527" s="15"/>
      <c r="T4527" s="15"/>
    </row>
    <row r="4528" spans="19:20" x14ac:dyDescent="0.2">
      <c r="S4528" s="15"/>
      <c r="T4528" s="15"/>
    </row>
    <row r="4529" spans="19:20" x14ac:dyDescent="0.2">
      <c r="S4529" s="15"/>
      <c r="T4529" s="15"/>
    </row>
    <row r="4530" spans="19:20" x14ac:dyDescent="0.2">
      <c r="S4530" s="15"/>
      <c r="T4530" s="15"/>
    </row>
    <row r="4531" spans="19:20" x14ac:dyDescent="0.2">
      <c r="S4531" s="15"/>
      <c r="T4531" s="15"/>
    </row>
    <row r="4532" spans="19:20" x14ac:dyDescent="0.2">
      <c r="S4532" s="15"/>
      <c r="T4532" s="15"/>
    </row>
    <row r="4533" spans="19:20" x14ac:dyDescent="0.2">
      <c r="S4533" s="15"/>
      <c r="T4533" s="15"/>
    </row>
    <row r="4534" spans="19:20" x14ac:dyDescent="0.2">
      <c r="S4534" s="15"/>
      <c r="T4534" s="15"/>
    </row>
    <row r="4535" spans="19:20" x14ac:dyDescent="0.2">
      <c r="S4535" s="15"/>
      <c r="T4535" s="15"/>
    </row>
    <row r="4536" spans="19:20" x14ac:dyDescent="0.2">
      <c r="S4536" s="15"/>
      <c r="T4536" s="15"/>
    </row>
    <row r="4537" spans="19:20" x14ac:dyDescent="0.2">
      <c r="S4537" s="15"/>
      <c r="T4537" s="15"/>
    </row>
    <row r="4538" spans="19:20" x14ac:dyDescent="0.2">
      <c r="S4538" s="15"/>
      <c r="T4538" s="15"/>
    </row>
    <row r="4539" spans="19:20" x14ac:dyDescent="0.2">
      <c r="S4539" s="15"/>
      <c r="T4539" s="15"/>
    </row>
    <row r="4540" spans="19:20" x14ac:dyDescent="0.2">
      <c r="S4540" s="15"/>
      <c r="T4540" s="15"/>
    </row>
    <row r="4541" spans="19:20" x14ac:dyDescent="0.2">
      <c r="S4541" s="15"/>
      <c r="T4541" s="15"/>
    </row>
    <row r="4542" spans="19:20" x14ac:dyDescent="0.2">
      <c r="S4542" s="15"/>
      <c r="T4542" s="15"/>
    </row>
    <row r="4543" spans="19:20" x14ac:dyDescent="0.2">
      <c r="S4543" s="15"/>
      <c r="T4543" s="15"/>
    </row>
    <row r="4544" spans="19:20" x14ac:dyDescent="0.2">
      <c r="S4544" s="15"/>
      <c r="T4544" s="15"/>
    </row>
    <row r="4545" spans="19:20" x14ac:dyDescent="0.2">
      <c r="S4545" s="15"/>
      <c r="T4545" s="15"/>
    </row>
    <row r="4546" spans="19:20" x14ac:dyDescent="0.2">
      <c r="S4546" s="15"/>
      <c r="T4546" s="15"/>
    </row>
    <row r="4547" spans="19:20" x14ac:dyDescent="0.2">
      <c r="S4547" s="15"/>
      <c r="T4547" s="15"/>
    </row>
    <row r="4548" spans="19:20" x14ac:dyDescent="0.2">
      <c r="S4548" s="15"/>
      <c r="T4548" s="15"/>
    </row>
    <row r="4549" spans="19:20" x14ac:dyDescent="0.2">
      <c r="S4549" s="15"/>
      <c r="T4549" s="15"/>
    </row>
    <row r="4550" spans="19:20" x14ac:dyDescent="0.2">
      <c r="S4550" s="15"/>
      <c r="T4550" s="15"/>
    </row>
    <row r="4551" spans="19:20" x14ac:dyDescent="0.2">
      <c r="S4551" s="15"/>
      <c r="T4551" s="15"/>
    </row>
    <row r="4552" spans="19:20" x14ac:dyDescent="0.2">
      <c r="S4552" s="15"/>
      <c r="T4552" s="15"/>
    </row>
    <row r="4553" spans="19:20" x14ac:dyDescent="0.2">
      <c r="S4553" s="15"/>
      <c r="T4553" s="15"/>
    </row>
    <row r="4554" spans="19:20" x14ac:dyDescent="0.2">
      <c r="S4554" s="15"/>
      <c r="T4554" s="15"/>
    </row>
    <row r="4555" spans="19:20" x14ac:dyDescent="0.2">
      <c r="S4555" s="15"/>
      <c r="T4555" s="15"/>
    </row>
    <row r="4556" spans="19:20" x14ac:dyDescent="0.2">
      <c r="S4556" s="15"/>
      <c r="T4556" s="15"/>
    </row>
    <row r="4557" spans="19:20" x14ac:dyDescent="0.2">
      <c r="S4557" s="15"/>
      <c r="T4557" s="15"/>
    </row>
    <row r="4558" spans="19:20" x14ac:dyDescent="0.2">
      <c r="S4558" s="15"/>
      <c r="T4558" s="15"/>
    </row>
    <row r="4559" spans="19:20" x14ac:dyDescent="0.2">
      <c r="S4559" s="15"/>
      <c r="T4559" s="15"/>
    </row>
    <row r="4560" spans="19:20" x14ac:dyDescent="0.2">
      <c r="S4560" s="15"/>
      <c r="T4560" s="15"/>
    </row>
    <row r="4561" spans="19:20" x14ac:dyDescent="0.2">
      <c r="S4561" s="15"/>
      <c r="T4561" s="15"/>
    </row>
    <row r="4562" spans="19:20" x14ac:dyDescent="0.2">
      <c r="S4562" s="15"/>
      <c r="T4562" s="15"/>
    </row>
    <row r="4563" spans="19:20" x14ac:dyDescent="0.2">
      <c r="S4563" s="15"/>
      <c r="T4563" s="15"/>
    </row>
    <row r="4564" spans="19:20" x14ac:dyDescent="0.2">
      <c r="S4564" s="15"/>
      <c r="T4564" s="15"/>
    </row>
    <row r="4565" spans="19:20" x14ac:dyDescent="0.2">
      <c r="S4565" s="15"/>
      <c r="T4565" s="15"/>
    </row>
    <row r="4566" spans="19:20" x14ac:dyDescent="0.2">
      <c r="S4566" s="15"/>
      <c r="T4566" s="15"/>
    </row>
    <row r="4567" spans="19:20" x14ac:dyDescent="0.2">
      <c r="S4567" s="15"/>
      <c r="T4567" s="15"/>
    </row>
    <row r="4568" spans="19:20" x14ac:dyDescent="0.2">
      <c r="S4568" s="15"/>
      <c r="T4568" s="15"/>
    </row>
    <row r="4569" spans="19:20" x14ac:dyDescent="0.2">
      <c r="S4569" s="15"/>
      <c r="T4569" s="15"/>
    </row>
    <row r="4570" spans="19:20" x14ac:dyDescent="0.2">
      <c r="S4570" s="15"/>
      <c r="T4570" s="15"/>
    </row>
    <row r="4571" spans="19:20" x14ac:dyDescent="0.2">
      <c r="S4571" s="15"/>
      <c r="T4571" s="15"/>
    </row>
    <row r="4572" spans="19:20" x14ac:dyDescent="0.2">
      <c r="S4572" s="15"/>
      <c r="T4572" s="15"/>
    </row>
    <row r="4573" spans="19:20" x14ac:dyDescent="0.2">
      <c r="S4573" s="15"/>
      <c r="T4573" s="15"/>
    </row>
    <row r="4574" spans="19:20" x14ac:dyDescent="0.2">
      <c r="S4574" s="15"/>
      <c r="T4574" s="15"/>
    </row>
    <row r="4575" spans="19:20" x14ac:dyDescent="0.2">
      <c r="S4575" s="15"/>
      <c r="T4575" s="15"/>
    </row>
    <row r="4576" spans="19:20" x14ac:dyDescent="0.2">
      <c r="S4576" s="15"/>
      <c r="T4576" s="15"/>
    </row>
    <row r="4577" spans="19:20" x14ac:dyDescent="0.2">
      <c r="S4577" s="15"/>
      <c r="T4577" s="15"/>
    </row>
    <row r="4578" spans="19:20" x14ac:dyDescent="0.2">
      <c r="S4578" s="15"/>
      <c r="T4578" s="15"/>
    </row>
    <row r="4579" spans="19:20" x14ac:dyDescent="0.2">
      <c r="S4579" s="15"/>
      <c r="T4579" s="15"/>
    </row>
    <row r="4580" spans="19:20" x14ac:dyDescent="0.2">
      <c r="S4580" s="15"/>
      <c r="T4580" s="15"/>
    </row>
    <row r="4581" spans="19:20" x14ac:dyDescent="0.2">
      <c r="S4581" s="15"/>
      <c r="T4581" s="15"/>
    </row>
    <row r="4582" spans="19:20" x14ac:dyDescent="0.2">
      <c r="S4582" s="15"/>
      <c r="T4582" s="15"/>
    </row>
    <row r="4583" spans="19:20" x14ac:dyDescent="0.2">
      <c r="S4583" s="15"/>
      <c r="T4583" s="15"/>
    </row>
    <row r="4584" spans="19:20" x14ac:dyDescent="0.2">
      <c r="S4584" s="15"/>
      <c r="T4584" s="15"/>
    </row>
    <row r="4585" spans="19:20" x14ac:dyDescent="0.2">
      <c r="S4585" s="15"/>
      <c r="T4585" s="15"/>
    </row>
    <row r="4586" spans="19:20" x14ac:dyDescent="0.2">
      <c r="S4586" s="15"/>
      <c r="T4586" s="15"/>
    </row>
    <row r="4587" spans="19:20" x14ac:dyDescent="0.2">
      <c r="S4587" s="15"/>
      <c r="T4587" s="15"/>
    </row>
    <row r="4588" spans="19:20" x14ac:dyDescent="0.2">
      <c r="S4588" s="15"/>
      <c r="T4588" s="15"/>
    </row>
    <row r="4589" spans="19:20" x14ac:dyDescent="0.2">
      <c r="S4589" s="15"/>
      <c r="T4589" s="15"/>
    </row>
    <row r="4590" spans="19:20" x14ac:dyDescent="0.2">
      <c r="S4590" s="15"/>
      <c r="T4590" s="15"/>
    </row>
    <row r="4591" spans="19:20" x14ac:dyDescent="0.2">
      <c r="S4591" s="15"/>
      <c r="T4591" s="15"/>
    </row>
    <row r="4592" spans="19:20" x14ac:dyDescent="0.2">
      <c r="S4592" s="15"/>
      <c r="T4592" s="15"/>
    </row>
    <row r="4593" spans="19:20" x14ac:dyDescent="0.2">
      <c r="S4593" s="15"/>
      <c r="T4593" s="15"/>
    </row>
    <row r="4594" spans="19:20" x14ac:dyDescent="0.2">
      <c r="S4594" s="15"/>
      <c r="T4594" s="15"/>
    </row>
    <row r="4595" spans="19:20" x14ac:dyDescent="0.2">
      <c r="S4595" s="15"/>
      <c r="T4595" s="15"/>
    </row>
    <row r="4596" spans="19:20" x14ac:dyDescent="0.2">
      <c r="S4596" s="15"/>
      <c r="T4596" s="15"/>
    </row>
    <row r="4597" spans="19:20" x14ac:dyDescent="0.2">
      <c r="S4597" s="15"/>
      <c r="T4597" s="15"/>
    </row>
    <row r="4598" spans="19:20" x14ac:dyDescent="0.2">
      <c r="S4598" s="15"/>
      <c r="T4598" s="15"/>
    </row>
    <row r="4599" spans="19:20" x14ac:dyDescent="0.2">
      <c r="S4599" s="15"/>
      <c r="T4599" s="15"/>
    </row>
    <row r="4600" spans="19:20" x14ac:dyDescent="0.2">
      <c r="S4600" s="15"/>
      <c r="T4600" s="15"/>
    </row>
    <row r="4601" spans="19:20" x14ac:dyDescent="0.2">
      <c r="S4601" s="15"/>
      <c r="T4601" s="15"/>
    </row>
    <row r="4602" spans="19:20" x14ac:dyDescent="0.2">
      <c r="S4602" s="15"/>
      <c r="T4602" s="15"/>
    </row>
    <row r="4603" spans="19:20" x14ac:dyDescent="0.2">
      <c r="S4603" s="15"/>
      <c r="T4603" s="15"/>
    </row>
    <row r="4604" spans="19:20" x14ac:dyDescent="0.2">
      <c r="S4604" s="15"/>
      <c r="T4604" s="15"/>
    </row>
    <row r="4605" spans="19:20" x14ac:dyDescent="0.2">
      <c r="S4605" s="15"/>
      <c r="T4605" s="15"/>
    </row>
    <row r="4606" spans="19:20" x14ac:dyDescent="0.2">
      <c r="S4606" s="15"/>
      <c r="T4606" s="15"/>
    </row>
    <row r="4607" spans="19:20" x14ac:dyDescent="0.2">
      <c r="S4607" s="15"/>
      <c r="T4607" s="15"/>
    </row>
    <row r="4608" spans="19:20" x14ac:dyDescent="0.2">
      <c r="S4608" s="15"/>
      <c r="T4608" s="15"/>
    </row>
    <row r="4609" spans="19:20" x14ac:dyDescent="0.2">
      <c r="S4609" s="15"/>
      <c r="T4609" s="15"/>
    </row>
    <row r="4610" spans="19:20" x14ac:dyDescent="0.2">
      <c r="S4610" s="15"/>
      <c r="T4610" s="15"/>
    </row>
    <row r="4611" spans="19:20" x14ac:dyDescent="0.2">
      <c r="S4611" s="15"/>
      <c r="T4611" s="15"/>
    </row>
    <row r="4612" spans="19:20" x14ac:dyDescent="0.2">
      <c r="S4612" s="15"/>
      <c r="T4612" s="15"/>
    </row>
    <row r="4613" spans="19:20" x14ac:dyDescent="0.2">
      <c r="S4613" s="15"/>
      <c r="T4613" s="15"/>
    </row>
    <row r="4614" spans="19:20" x14ac:dyDescent="0.2">
      <c r="S4614" s="15"/>
      <c r="T4614" s="15"/>
    </row>
    <row r="4615" spans="19:20" x14ac:dyDescent="0.2">
      <c r="S4615" s="15"/>
      <c r="T4615" s="15"/>
    </row>
    <row r="4616" spans="19:20" x14ac:dyDescent="0.2">
      <c r="S4616" s="15"/>
      <c r="T4616" s="15"/>
    </row>
    <row r="4617" spans="19:20" x14ac:dyDescent="0.2">
      <c r="S4617" s="15"/>
      <c r="T4617" s="15"/>
    </row>
    <row r="4618" spans="19:20" x14ac:dyDescent="0.2">
      <c r="S4618" s="15"/>
      <c r="T4618" s="15"/>
    </row>
    <row r="4619" spans="19:20" x14ac:dyDescent="0.2">
      <c r="S4619" s="15"/>
      <c r="T4619" s="15"/>
    </row>
    <row r="4620" spans="19:20" x14ac:dyDescent="0.2">
      <c r="S4620" s="15"/>
      <c r="T4620" s="15"/>
    </row>
    <row r="4621" spans="19:20" x14ac:dyDescent="0.2">
      <c r="S4621" s="15"/>
      <c r="T4621" s="15"/>
    </row>
    <row r="4622" spans="19:20" x14ac:dyDescent="0.2">
      <c r="S4622" s="15"/>
      <c r="T4622" s="15"/>
    </row>
    <row r="4623" spans="19:20" x14ac:dyDescent="0.2">
      <c r="S4623" s="15"/>
      <c r="T4623" s="15"/>
    </row>
    <row r="4624" spans="19:20" x14ac:dyDescent="0.2">
      <c r="S4624" s="15"/>
      <c r="T4624" s="15"/>
    </row>
    <row r="4625" spans="19:20" x14ac:dyDescent="0.2">
      <c r="S4625" s="15"/>
      <c r="T4625" s="15"/>
    </row>
    <row r="4626" spans="19:20" x14ac:dyDescent="0.2">
      <c r="S4626" s="15"/>
      <c r="T4626" s="15"/>
    </row>
    <row r="4627" spans="19:20" x14ac:dyDescent="0.2">
      <c r="S4627" s="15"/>
      <c r="T4627" s="15"/>
    </row>
    <row r="4628" spans="19:20" x14ac:dyDescent="0.2">
      <c r="S4628" s="15"/>
      <c r="T4628" s="15"/>
    </row>
    <row r="4629" spans="19:20" x14ac:dyDescent="0.2">
      <c r="S4629" s="15"/>
      <c r="T4629" s="15"/>
    </row>
    <row r="4630" spans="19:20" x14ac:dyDescent="0.2">
      <c r="S4630" s="15"/>
      <c r="T4630" s="15"/>
    </row>
    <row r="4631" spans="19:20" x14ac:dyDescent="0.2">
      <c r="S4631" s="15"/>
      <c r="T4631" s="15"/>
    </row>
    <row r="4632" spans="19:20" x14ac:dyDescent="0.2">
      <c r="S4632" s="15"/>
      <c r="T4632" s="15"/>
    </row>
    <row r="4633" spans="19:20" x14ac:dyDescent="0.2">
      <c r="S4633" s="15"/>
      <c r="T4633" s="15"/>
    </row>
    <row r="4634" spans="19:20" x14ac:dyDescent="0.2">
      <c r="S4634" s="15"/>
      <c r="T4634" s="15"/>
    </row>
    <row r="4635" spans="19:20" x14ac:dyDescent="0.2">
      <c r="S4635" s="15"/>
      <c r="T4635" s="15"/>
    </row>
    <row r="4636" spans="19:20" x14ac:dyDescent="0.2">
      <c r="S4636" s="15"/>
      <c r="T4636" s="15"/>
    </row>
    <row r="4637" spans="19:20" x14ac:dyDescent="0.2">
      <c r="S4637" s="15"/>
      <c r="T4637" s="15"/>
    </row>
    <row r="4638" spans="19:20" x14ac:dyDescent="0.2">
      <c r="S4638" s="15"/>
      <c r="T4638" s="15"/>
    </row>
    <row r="4639" spans="19:20" x14ac:dyDescent="0.2">
      <c r="S4639" s="15"/>
      <c r="T4639" s="15"/>
    </row>
    <row r="4640" spans="19:20" x14ac:dyDescent="0.2">
      <c r="S4640" s="15"/>
      <c r="T4640" s="15"/>
    </row>
    <row r="4641" spans="19:20" x14ac:dyDescent="0.2">
      <c r="S4641" s="15"/>
      <c r="T4641" s="15"/>
    </row>
    <row r="4642" spans="19:20" x14ac:dyDescent="0.2">
      <c r="S4642" s="15"/>
      <c r="T4642" s="15"/>
    </row>
    <row r="4643" spans="19:20" x14ac:dyDescent="0.2">
      <c r="S4643" s="15"/>
      <c r="T4643" s="15"/>
    </row>
    <row r="4644" spans="19:20" x14ac:dyDescent="0.2">
      <c r="S4644" s="15"/>
      <c r="T4644" s="15"/>
    </row>
    <row r="4645" spans="19:20" x14ac:dyDescent="0.2">
      <c r="S4645" s="15"/>
      <c r="T4645" s="15"/>
    </row>
    <row r="4646" spans="19:20" x14ac:dyDescent="0.2">
      <c r="S4646" s="15"/>
      <c r="T4646" s="15"/>
    </row>
    <row r="4647" spans="19:20" x14ac:dyDescent="0.2">
      <c r="S4647" s="15"/>
      <c r="T4647" s="15"/>
    </row>
    <row r="4648" spans="19:20" x14ac:dyDescent="0.2">
      <c r="S4648" s="15"/>
      <c r="T4648" s="15"/>
    </row>
    <row r="4649" spans="19:20" x14ac:dyDescent="0.2">
      <c r="S4649" s="15"/>
      <c r="T4649" s="15"/>
    </row>
    <row r="4650" spans="19:20" x14ac:dyDescent="0.2">
      <c r="S4650" s="15"/>
      <c r="T4650" s="15"/>
    </row>
    <row r="4651" spans="19:20" x14ac:dyDescent="0.2">
      <c r="S4651" s="15"/>
      <c r="T4651" s="15"/>
    </row>
    <row r="4652" spans="19:20" x14ac:dyDescent="0.2">
      <c r="S4652" s="15"/>
      <c r="T4652" s="15"/>
    </row>
    <row r="4653" spans="19:20" x14ac:dyDescent="0.2">
      <c r="S4653" s="15"/>
      <c r="T4653" s="15"/>
    </row>
    <row r="4654" spans="19:20" x14ac:dyDescent="0.2">
      <c r="S4654" s="15"/>
      <c r="T4654" s="15"/>
    </row>
    <row r="4655" spans="19:20" x14ac:dyDescent="0.2">
      <c r="S4655" s="15"/>
      <c r="T4655" s="15"/>
    </row>
    <row r="4656" spans="19:20" x14ac:dyDescent="0.2">
      <c r="S4656" s="15"/>
      <c r="T4656" s="15"/>
    </row>
    <row r="4657" spans="19:20" x14ac:dyDescent="0.2">
      <c r="S4657" s="15"/>
      <c r="T4657" s="15"/>
    </row>
    <row r="4658" spans="19:20" x14ac:dyDescent="0.2">
      <c r="S4658" s="15"/>
      <c r="T4658" s="15"/>
    </row>
    <row r="4659" spans="19:20" x14ac:dyDescent="0.2">
      <c r="S4659" s="15"/>
      <c r="T4659" s="15"/>
    </row>
    <row r="4660" spans="19:20" x14ac:dyDescent="0.2">
      <c r="S4660" s="15"/>
      <c r="T4660" s="15"/>
    </row>
    <row r="4661" spans="19:20" x14ac:dyDescent="0.2">
      <c r="S4661" s="15"/>
      <c r="T4661" s="15"/>
    </row>
    <row r="4662" spans="19:20" x14ac:dyDescent="0.2">
      <c r="S4662" s="15"/>
      <c r="T4662" s="15"/>
    </row>
    <row r="4663" spans="19:20" x14ac:dyDescent="0.2">
      <c r="S4663" s="15"/>
      <c r="T4663" s="15"/>
    </row>
    <row r="4664" spans="19:20" x14ac:dyDescent="0.2">
      <c r="S4664" s="15"/>
      <c r="T4664" s="15"/>
    </row>
    <row r="4665" spans="19:20" x14ac:dyDescent="0.2">
      <c r="S4665" s="15"/>
      <c r="T4665" s="15"/>
    </row>
    <row r="4666" spans="19:20" x14ac:dyDescent="0.2">
      <c r="S4666" s="15"/>
      <c r="T4666" s="15"/>
    </row>
    <row r="4667" spans="19:20" x14ac:dyDescent="0.2">
      <c r="S4667" s="15"/>
      <c r="T4667" s="15"/>
    </row>
    <row r="4668" spans="19:20" x14ac:dyDescent="0.2">
      <c r="S4668" s="15"/>
      <c r="T4668" s="15"/>
    </row>
    <row r="4669" spans="19:20" x14ac:dyDescent="0.2">
      <c r="S4669" s="15"/>
      <c r="T4669" s="15"/>
    </row>
    <row r="4670" spans="19:20" x14ac:dyDescent="0.2">
      <c r="S4670" s="15"/>
      <c r="T4670" s="15"/>
    </row>
    <row r="4671" spans="19:20" x14ac:dyDescent="0.2">
      <c r="S4671" s="15"/>
      <c r="T4671" s="15"/>
    </row>
    <row r="4672" spans="19:20" x14ac:dyDescent="0.2">
      <c r="S4672" s="15"/>
      <c r="T4672" s="15"/>
    </row>
    <row r="4673" spans="19:20" x14ac:dyDescent="0.2">
      <c r="S4673" s="15"/>
      <c r="T4673" s="15"/>
    </row>
    <row r="4674" spans="19:20" x14ac:dyDescent="0.2">
      <c r="S4674" s="15"/>
      <c r="T4674" s="15"/>
    </row>
    <row r="4675" spans="19:20" x14ac:dyDescent="0.2">
      <c r="S4675" s="15"/>
      <c r="T4675" s="15"/>
    </row>
    <row r="4676" spans="19:20" x14ac:dyDescent="0.2">
      <c r="S4676" s="15"/>
      <c r="T4676" s="15"/>
    </row>
    <row r="4677" spans="19:20" x14ac:dyDescent="0.2">
      <c r="S4677" s="15"/>
      <c r="T4677" s="15"/>
    </row>
    <row r="4678" spans="19:20" x14ac:dyDescent="0.2">
      <c r="S4678" s="15"/>
      <c r="T4678" s="15"/>
    </row>
    <row r="4679" spans="19:20" x14ac:dyDescent="0.2">
      <c r="S4679" s="15"/>
      <c r="T4679" s="15"/>
    </row>
    <row r="4680" spans="19:20" x14ac:dyDescent="0.2">
      <c r="S4680" s="15"/>
      <c r="T4680" s="15"/>
    </row>
    <row r="4681" spans="19:20" x14ac:dyDescent="0.2">
      <c r="S4681" s="15"/>
      <c r="T4681" s="15"/>
    </row>
    <row r="4682" spans="19:20" x14ac:dyDescent="0.2">
      <c r="S4682" s="15"/>
      <c r="T4682" s="15"/>
    </row>
    <row r="4683" spans="19:20" x14ac:dyDescent="0.2">
      <c r="S4683" s="15"/>
      <c r="T4683" s="15"/>
    </row>
    <row r="4684" spans="19:20" x14ac:dyDescent="0.2">
      <c r="S4684" s="15"/>
      <c r="T4684" s="15"/>
    </row>
    <row r="4685" spans="19:20" x14ac:dyDescent="0.2">
      <c r="S4685" s="15"/>
      <c r="T4685" s="15"/>
    </row>
    <row r="4686" spans="19:20" x14ac:dyDescent="0.2">
      <c r="S4686" s="15"/>
      <c r="T4686" s="15"/>
    </row>
    <row r="4687" spans="19:20" x14ac:dyDescent="0.2">
      <c r="S4687" s="15"/>
      <c r="T4687" s="15"/>
    </row>
    <row r="4688" spans="19:20" x14ac:dyDescent="0.2">
      <c r="S4688" s="15"/>
      <c r="T4688" s="15"/>
    </row>
    <row r="4689" spans="19:20" x14ac:dyDescent="0.2">
      <c r="S4689" s="15"/>
      <c r="T4689" s="15"/>
    </row>
    <row r="4690" spans="19:20" x14ac:dyDescent="0.2">
      <c r="S4690" s="15"/>
      <c r="T4690" s="15"/>
    </row>
    <row r="4691" spans="19:20" x14ac:dyDescent="0.2">
      <c r="S4691" s="15"/>
      <c r="T4691" s="15"/>
    </row>
    <row r="4692" spans="19:20" x14ac:dyDescent="0.2">
      <c r="S4692" s="15"/>
      <c r="T4692" s="15"/>
    </row>
    <row r="4693" spans="19:20" x14ac:dyDescent="0.2">
      <c r="S4693" s="15"/>
      <c r="T4693" s="15"/>
    </row>
    <row r="4694" spans="19:20" x14ac:dyDescent="0.2">
      <c r="S4694" s="15"/>
      <c r="T4694" s="15"/>
    </row>
    <row r="4695" spans="19:20" x14ac:dyDescent="0.2">
      <c r="S4695" s="15"/>
      <c r="T4695" s="15"/>
    </row>
    <row r="4696" spans="19:20" x14ac:dyDescent="0.2">
      <c r="S4696" s="15"/>
      <c r="T4696" s="15"/>
    </row>
    <row r="4697" spans="19:20" x14ac:dyDescent="0.2">
      <c r="S4697" s="15"/>
      <c r="T4697" s="15"/>
    </row>
    <row r="4698" spans="19:20" x14ac:dyDescent="0.2">
      <c r="S4698" s="15"/>
      <c r="T4698" s="15"/>
    </row>
    <row r="4699" spans="19:20" x14ac:dyDescent="0.2">
      <c r="S4699" s="15"/>
      <c r="T4699" s="15"/>
    </row>
    <row r="4700" spans="19:20" x14ac:dyDescent="0.2">
      <c r="S4700" s="15"/>
      <c r="T4700" s="15"/>
    </row>
    <row r="4701" spans="19:20" x14ac:dyDescent="0.2">
      <c r="S4701" s="15"/>
      <c r="T4701" s="15"/>
    </row>
    <row r="4702" spans="19:20" x14ac:dyDescent="0.2">
      <c r="S4702" s="15"/>
      <c r="T4702" s="15"/>
    </row>
    <row r="4703" spans="19:20" x14ac:dyDescent="0.2">
      <c r="S4703" s="15"/>
      <c r="T4703" s="15"/>
    </row>
    <row r="4704" spans="19:20" x14ac:dyDescent="0.2">
      <c r="S4704" s="15"/>
      <c r="T4704" s="15"/>
    </row>
    <row r="4705" spans="19:20" x14ac:dyDescent="0.2">
      <c r="S4705" s="15"/>
      <c r="T4705" s="15"/>
    </row>
    <row r="4706" spans="19:20" x14ac:dyDescent="0.2">
      <c r="S4706" s="15"/>
      <c r="T4706" s="15"/>
    </row>
    <row r="4707" spans="19:20" x14ac:dyDescent="0.2">
      <c r="S4707" s="15"/>
      <c r="T4707" s="15"/>
    </row>
    <row r="4708" spans="19:20" x14ac:dyDescent="0.2">
      <c r="S4708" s="15"/>
      <c r="T4708" s="15"/>
    </row>
    <row r="4709" spans="19:20" x14ac:dyDescent="0.2">
      <c r="S4709" s="15"/>
      <c r="T4709" s="15"/>
    </row>
    <row r="4710" spans="19:20" x14ac:dyDescent="0.2">
      <c r="S4710" s="15"/>
      <c r="T4710" s="15"/>
    </row>
    <row r="4711" spans="19:20" x14ac:dyDescent="0.2">
      <c r="S4711" s="15"/>
      <c r="T4711" s="15"/>
    </row>
    <row r="4712" spans="19:20" x14ac:dyDescent="0.2">
      <c r="S4712" s="15"/>
      <c r="T4712" s="15"/>
    </row>
    <row r="4713" spans="19:20" x14ac:dyDescent="0.2">
      <c r="S4713" s="15"/>
      <c r="T4713" s="15"/>
    </row>
    <row r="4714" spans="19:20" x14ac:dyDescent="0.2">
      <c r="S4714" s="15"/>
      <c r="T4714" s="15"/>
    </row>
    <row r="4715" spans="19:20" x14ac:dyDescent="0.2">
      <c r="S4715" s="15"/>
      <c r="T4715" s="15"/>
    </row>
    <row r="4716" spans="19:20" x14ac:dyDescent="0.2">
      <c r="S4716" s="15"/>
      <c r="T4716" s="15"/>
    </row>
    <row r="4717" spans="19:20" x14ac:dyDescent="0.2">
      <c r="S4717" s="15"/>
      <c r="T4717" s="15"/>
    </row>
    <row r="4718" spans="19:20" x14ac:dyDescent="0.2">
      <c r="S4718" s="15"/>
      <c r="T4718" s="15"/>
    </row>
    <row r="4719" spans="19:20" x14ac:dyDescent="0.2">
      <c r="S4719" s="15"/>
      <c r="T4719" s="15"/>
    </row>
    <row r="4720" spans="19:20" x14ac:dyDescent="0.2">
      <c r="S4720" s="15"/>
      <c r="T4720" s="15"/>
    </row>
    <row r="4721" spans="19:20" x14ac:dyDescent="0.2">
      <c r="S4721" s="15"/>
      <c r="T4721" s="15"/>
    </row>
    <row r="4722" spans="19:20" x14ac:dyDescent="0.2">
      <c r="S4722" s="15"/>
      <c r="T4722" s="15"/>
    </row>
    <row r="4723" spans="19:20" x14ac:dyDescent="0.2">
      <c r="S4723" s="15"/>
      <c r="T4723" s="15"/>
    </row>
    <row r="4724" spans="19:20" x14ac:dyDescent="0.2">
      <c r="S4724" s="15"/>
      <c r="T4724" s="15"/>
    </row>
    <row r="4725" spans="19:20" x14ac:dyDescent="0.2">
      <c r="S4725" s="15"/>
      <c r="T4725" s="15"/>
    </row>
    <row r="4726" spans="19:20" x14ac:dyDescent="0.2">
      <c r="S4726" s="15"/>
      <c r="T4726" s="15"/>
    </row>
    <row r="4727" spans="19:20" x14ac:dyDescent="0.2">
      <c r="S4727" s="15"/>
      <c r="T4727" s="15"/>
    </row>
    <row r="4728" spans="19:20" x14ac:dyDescent="0.2">
      <c r="S4728" s="15"/>
      <c r="T4728" s="15"/>
    </row>
    <row r="4729" spans="19:20" x14ac:dyDescent="0.2">
      <c r="S4729" s="15"/>
      <c r="T4729" s="15"/>
    </row>
    <row r="4730" spans="19:20" x14ac:dyDescent="0.2">
      <c r="S4730" s="15"/>
      <c r="T4730" s="15"/>
    </row>
    <row r="4731" spans="19:20" x14ac:dyDescent="0.2">
      <c r="S4731" s="15"/>
      <c r="T4731" s="15"/>
    </row>
    <row r="4732" spans="19:20" x14ac:dyDescent="0.2">
      <c r="S4732" s="15"/>
      <c r="T4732" s="15"/>
    </row>
    <row r="4733" spans="19:20" x14ac:dyDescent="0.2">
      <c r="S4733" s="15"/>
      <c r="T4733" s="15"/>
    </row>
    <row r="4734" spans="19:20" x14ac:dyDescent="0.2">
      <c r="S4734" s="15"/>
      <c r="T4734" s="15"/>
    </row>
    <row r="4735" spans="19:20" x14ac:dyDescent="0.2">
      <c r="S4735" s="15"/>
      <c r="T4735" s="15"/>
    </row>
    <row r="4736" spans="19:20" x14ac:dyDescent="0.2">
      <c r="S4736" s="15"/>
      <c r="T4736" s="15"/>
    </row>
    <row r="4737" spans="19:20" x14ac:dyDescent="0.2">
      <c r="S4737" s="15"/>
      <c r="T4737" s="15"/>
    </row>
    <row r="4738" spans="19:20" x14ac:dyDescent="0.2">
      <c r="S4738" s="15"/>
      <c r="T4738" s="15"/>
    </row>
    <row r="4739" spans="19:20" x14ac:dyDescent="0.2">
      <c r="S4739" s="15"/>
      <c r="T4739" s="15"/>
    </row>
    <row r="4740" spans="19:20" x14ac:dyDescent="0.2">
      <c r="S4740" s="15"/>
      <c r="T4740" s="15"/>
    </row>
    <row r="4741" spans="19:20" x14ac:dyDescent="0.2">
      <c r="S4741" s="15"/>
      <c r="T4741" s="15"/>
    </row>
    <row r="4742" spans="19:20" x14ac:dyDescent="0.2">
      <c r="S4742" s="15"/>
      <c r="T4742" s="15"/>
    </row>
    <row r="4743" spans="19:20" x14ac:dyDescent="0.2">
      <c r="S4743" s="15"/>
      <c r="T4743" s="15"/>
    </row>
    <row r="4744" spans="19:20" x14ac:dyDescent="0.2">
      <c r="S4744" s="15"/>
      <c r="T4744" s="15"/>
    </row>
    <row r="4745" spans="19:20" x14ac:dyDescent="0.2">
      <c r="S4745" s="15"/>
      <c r="T4745" s="15"/>
    </row>
    <row r="4746" spans="19:20" x14ac:dyDescent="0.2">
      <c r="S4746" s="15"/>
      <c r="T4746" s="15"/>
    </row>
    <row r="4747" spans="19:20" x14ac:dyDescent="0.2">
      <c r="S4747" s="15"/>
      <c r="T4747" s="15"/>
    </row>
    <row r="4748" spans="19:20" x14ac:dyDescent="0.2">
      <c r="S4748" s="15"/>
      <c r="T4748" s="15"/>
    </row>
    <row r="4749" spans="19:20" x14ac:dyDescent="0.2">
      <c r="S4749" s="15"/>
      <c r="T4749" s="15"/>
    </row>
    <row r="4750" spans="19:20" x14ac:dyDescent="0.2">
      <c r="S4750" s="15"/>
      <c r="T4750" s="15"/>
    </row>
    <row r="4751" spans="19:20" x14ac:dyDescent="0.2">
      <c r="S4751" s="15"/>
      <c r="T4751" s="15"/>
    </row>
    <row r="4752" spans="19:20" x14ac:dyDescent="0.2">
      <c r="S4752" s="15"/>
      <c r="T4752" s="15"/>
    </row>
    <row r="4753" spans="19:20" x14ac:dyDescent="0.2">
      <c r="S4753" s="15"/>
      <c r="T4753" s="15"/>
    </row>
    <row r="4754" spans="19:20" x14ac:dyDescent="0.2">
      <c r="S4754" s="15"/>
      <c r="T4754" s="15"/>
    </row>
    <row r="4755" spans="19:20" x14ac:dyDescent="0.2">
      <c r="S4755" s="15"/>
      <c r="T4755" s="15"/>
    </row>
    <row r="4756" spans="19:20" x14ac:dyDescent="0.2">
      <c r="S4756" s="15"/>
      <c r="T4756" s="15"/>
    </row>
    <row r="4757" spans="19:20" x14ac:dyDescent="0.2">
      <c r="S4757" s="15"/>
      <c r="T4757" s="15"/>
    </row>
    <row r="4758" spans="19:20" x14ac:dyDescent="0.2">
      <c r="S4758" s="15"/>
      <c r="T4758" s="15"/>
    </row>
    <row r="4759" spans="19:20" x14ac:dyDescent="0.2">
      <c r="S4759" s="15"/>
      <c r="T4759" s="15"/>
    </row>
    <row r="4760" spans="19:20" x14ac:dyDescent="0.2">
      <c r="S4760" s="15"/>
      <c r="T4760" s="15"/>
    </row>
    <row r="4761" spans="19:20" x14ac:dyDescent="0.2">
      <c r="S4761" s="15"/>
      <c r="T4761" s="15"/>
    </row>
    <row r="4762" spans="19:20" x14ac:dyDescent="0.2">
      <c r="S4762" s="15"/>
      <c r="T4762" s="15"/>
    </row>
    <row r="4763" spans="19:20" x14ac:dyDescent="0.2">
      <c r="S4763" s="15"/>
      <c r="T4763" s="15"/>
    </row>
    <row r="4764" spans="19:20" x14ac:dyDescent="0.2">
      <c r="S4764" s="15"/>
      <c r="T4764" s="15"/>
    </row>
    <row r="4765" spans="19:20" x14ac:dyDescent="0.2">
      <c r="S4765" s="15"/>
      <c r="T4765" s="15"/>
    </row>
    <row r="4766" spans="19:20" x14ac:dyDescent="0.2">
      <c r="S4766" s="15"/>
      <c r="T4766" s="15"/>
    </row>
    <row r="4767" spans="19:20" x14ac:dyDescent="0.2">
      <c r="S4767" s="15"/>
      <c r="T4767" s="15"/>
    </row>
    <row r="4768" spans="19:20" x14ac:dyDescent="0.2">
      <c r="S4768" s="15"/>
      <c r="T4768" s="15"/>
    </row>
    <row r="4769" spans="19:20" x14ac:dyDescent="0.2">
      <c r="S4769" s="15"/>
      <c r="T4769" s="15"/>
    </row>
    <row r="4770" spans="19:20" x14ac:dyDescent="0.2">
      <c r="S4770" s="15"/>
      <c r="T4770" s="15"/>
    </row>
    <row r="4771" spans="19:20" x14ac:dyDescent="0.2">
      <c r="S4771" s="15"/>
      <c r="T4771" s="15"/>
    </row>
    <row r="4772" spans="19:20" x14ac:dyDescent="0.2">
      <c r="S4772" s="15"/>
      <c r="T4772" s="15"/>
    </row>
    <row r="4773" spans="19:20" x14ac:dyDescent="0.2">
      <c r="S4773" s="15"/>
      <c r="T4773" s="15"/>
    </row>
    <row r="4774" spans="19:20" x14ac:dyDescent="0.2">
      <c r="S4774" s="15"/>
      <c r="T4774" s="15"/>
    </row>
    <row r="4775" spans="19:20" x14ac:dyDescent="0.2">
      <c r="S4775" s="15"/>
      <c r="T4775" s="15"/>
    </row>
    <row r="4776" spans="19:20" x14ac:dyDescent="0.2">
      <c r="S4776" s="15"/>
      <c r="T4776" s="15"/>
    </row>
    <row r="4777" spans="19:20" x14ac:dyDescent="0.2">
      <c r="S4777" s="15"/>
      <c r="T4777" s="15"/>
    </row>
    <row r="4778" spans="19:20" x14ac:dyDescent="0.2">
      <c r="S4778" s="15"/>
      <c r="T4778" s="15"/>
    </row>
    <row r="4779" spans="19:20" x14ac:dyDescent="0.2">
      <c r="S4779" s="15"/>
      <c r="T4779" s="15"/>
    </row>
    <row r="4780" spans="19:20" x14ac:dyDescent="0.2">
      <c r="S4780" s="15"/>
      <c r="T4780" s="15"/>
    </row>
    <row r="4781" spans="19:20" x14ac:dyDescent="0.2">
      <c r="S4781" s="15"/>
      <c r="T4781" s="15"/>
    </row>
    <row r="4782" spans="19:20" x14ac:dyDescent="0.2">
      <c r="S4782" s="15"/>
      <c r="T4782" s="15"/>
    </row>
    <row r="4783" spans="19:20" x14ac:dyDescent="0.2">
      <c r="S4783" s="15"/>
      <c r="T4783" s="15"/>
    </row>
    <row r="4784" spans="19:20" x14ac:dyDescent="0.2">
      <c r="S4784" s="15"/>
      <c r="T4784" s="15"/>
    </row>
    <row r="4785" spans="19:20" x14ac:dyDescent="0.2">
      <c r="S4785" s="15"/>
      <c r="T4785" s="15"/>
    </row>
    <row r="4786" spans="19:20" x14ac:dyDescent="0.2">
      <c r="S4786" s="15"/>
      <c r="T4786" s="15"/>
    </row>
    <row r="4787" spans="19:20" x14ac:dyDescent="0.2">
      <c r="S4787" s="15"/>
      <c r="T4787" s="15"/>
    </row>
    <row r="4788" spans="19:20" x14ac:dyDescent="0.2">
      <c r="S4788" s="15"/>
      <c r="T4788" s="15"/>
    </row>
    <row r="4789" spans="19:20" x14ac:dyDescent="0.2">
      <c r="S4789" s="15"/>
      <c r="T4789" s="15"/>
    </row>
    <row r="4790" spans="19:20" x14ac:dyDescent="0.2">
      <c r="S4790" s="15"/>
      <c r="T4790" s="15"/>
    </row>
    <row r="4791" spans="19:20" x14ac:dyDescent="0.2">
      <c r="S4791" s="15"/>
      <c r="T4791" s="15"/>
    </row>
    <row r="4792" spans="19:20" x14ac:dyDescent="0.2">
      <c r="S4792" s="15"/>
      <c r="T4792" s="15"/>
    </row>
    <row r="4793" spans="19:20" x14ac:dyDescent="0.2">
      <c r="S4793" s="15"/>
      <c r="T4793" s="15"/>
    </row>
    <row r="4794" spans="19:20" x14ac:dyDescent="0.2">
      <c r="S4794" s="15"/>
      <c r="T4794" s="15"/>
    </row>
    <row r="4795" spans="19:20" x14ac:dyDescent="0.2">
      <c r="S4795" s="15"/>
      <c r="T4795" s="15"/>
    </row>
    <row r="4796" spans="19:20" x14ac:dyDescent="0.2">
      <c r="S4796" s="15"/>
      <c r="T4796" s="15"/>
    </row>
    <row r="4797" spans="19:20" x14ac:dyDescent="0.2">
      <c r="S4797" s="15"/>
      <c r="T4797" s="15"/>
    </row>
    <row r="4798" spans="19:20" x14ac:dyDescent="0.2">
      <c r="S4798" s="15"/>
      <c r="T4798" s="15"/>
    </row>
    <row r="4799" spans="19:20" x14ac:dyDescent="0.2">
      <c r="S4799" s="15"/>
      <c r="T4799" s="15"/>
    </row>
    <row r="4800" spans="19:20" x14ac:dyDescent="0.2">
      <c r="S4800" s="15"/>
      <c r="T4800" s="15"/>
    </row>
    <row r="4801" spans="19:20" x14ac:dyDescent="0.2">
      <c r="S4801" s="15"/>
      <c r="T4801" s="15"/>
    </row>
    <row r="4802" spans="19:20" x14ac:dyDescent="0.2">
      <c r="S4802" s="15"/>
      <c r="T4802" s="15"/>
    </row>
    <row r="4803" spans="19:20" x14ac:dyDescent="0.2">
      <c r="S4803" s="15"/>
      <c r="T4803" s="15"/>
    </row>
    <row r="4804" spans="19:20" x14ac:dyDescent="0.2">
      <c r="S4804" s="15"/>
      <c r="T4804" s="15"/>
    </row>
    <row r="4805" spans="19:20" x14ac:dyDescent="0.2">
      <c r="S4805" s="15"/>
      <c r="T4805" s="15"/>
    </row>
    <row r="4806" spans="19:20" x14ac:dyDescent="0.2">
      <c r="S4806" s="15"/>
      <c r="T4806" s="15"/>
    </row>
    <row r="4807" spans="19:20" x14ac:dyDescent="0.2">
      <c r="S4807" s="15"/>
      <c r="T4807" s="15"/>
    </row>
    <row r="4808" spans="19:20" x14ac:dyDescent="0.2">
      <c r="S4808" s="15"/>
      <c r="T4808" s="15"/>
    </row>
    <row r="4809" spans="19:20" x14ac:dyDescent="0.2">
      <c r="S4809" s="15"/>
      <c r="T4809" s="15"/>
    </row>
    <row r="4810" spans="19:20" x14ac:dyDescent="0.2">
      <c r="S4810" s="15"/>
      <c r="T4810" s="15"/>
    </row>
    <row r="4811" spans="19:20" x14ac:dyDescent="0.2">
      <c r="S4811" s="15"/>
      <c r="T4811" s="15"/>
    </row>
    <row r="4812" spans="19:20" x14ac:dyDescent="0.2">
      <c r="S4812" s="15"/>
      <c r="T4812" s="15"/>
    </row>
    <row r="4813" spans="19:20" x14ac:dyDescent="0.2">
      <c r="S4813" s="15"/>
      <c r="T4813" s="15"/>
    </row>
    <row r="4814" spans="19:20" x14ac:dyDescent="0.2">
      <c r="S4814" s="15"/>
      <c r="T4814" s="15"/>
    </row>
    <row r="4815" spans="19:20" x14ac:dyDescent="0.2">
      <c r="S4815" s="15"/>
      <c r="T4815" s="15"/>
    </row>
    <row r="4816" spans="19:20" x14ac:dyDescent="0.2">
      <c r="S4816" s="15"/>
      <c r="T4816" s="15"/>
    </row>
    <row r="4817" spans="19:20" x14ac:dyDescent="0.2">
      <c r="S4817" s="15"/>
      <c r="T4817" s="15"/>
    </row>
    <row r="4818" spans="19:20" x14ac:dyDescent="0.2">
      <c r="S4818" s="15"/>
      <c r="T4818" s="15"/>
    </row>
    <row r="4819" spans="19:20" x14ac:dyDescent="0.2">
      <c r="S4819" s="15"/>
      <c r="T4819" s="15"/>
    </row>
    <row r="4820" spans="19:20" x14ac:dyDescent="0.2">
      <c r="S4820" s="15"/>
      <c r="T4820" s="15"/>
    </row>
    <row r="4821" spans="19:20" x14ac:dyDescent="0.2">
      <c r="S4821" s="15"/>
      <c r="T4821" s="15"/>
    </row>
    <row r="4822" spans="19:20" x14ac:dyDescent="0.2">
      <c r="S4822" s="15"/>
      <c r="T4822" s="15"/>
    </row>
    <row r="4823" spans="19:20" x14ac:dyDescent="0.2">
      <c r="S4823" s="15"/>
      <c r="T4823" s="15"/>
    </row>
    <row r="4824" spans="19:20" x14ac:dyDescent="0.2">
      <c r="S4824" s="15"/>
      <c r="T4824" s="15"/>
    </row>
    <row r="4825" spans="19:20" x14ac:dyDescent="0.2">
      <c r="S4825" s="15"/>
      <c r="T4825" s="15"/>
    </row>
    <row r="4826" spans="19:20" x14ac:dyDescent="0.2">
      <c r="S4826" s="15"/>
      <c r="T4826" s="15"/>
    </row>
    <row r="4827" spans="19:20" x14ac:dyDescent="0.2">
      <c r="S4827" s="15"/>
      <c r="T4827" s="15"/>
    </row>
    <row r="4828" spans="19:20" x14ac:dyDescent="0.2">
      <c r="S4828" s="15"/>
      <c r="T4828" s="15"/>
    </row>
    <row r="4829" spans="19:20" x14ac:dyDescent="0.2">
      <c r="S4829" s="15"/>
      <c r="T4829" s="15"/>
    </row>
    <row r="4830" spans="19:20" x14ac:dyDescent="0.2">
      <c r="S4830" s="15"/>
      <c r="T4830" s="15"/>
    </row>
    <row r="4831" spans="19:20" x14ac:dyDescent="0.2">
      <c r="S4831" s="15"/>
      <c r="T4831" s="15"/>
    </row>
    <row r="4832" spans="19:20" x14ac:dyDescent="0.2">
      <c r="S4832" s="15"/>
      <c r="T4832" s="15"/>
    </row>
    <row r="4833" spans="19:20" x14ac:dyDescent="0.2">
      <c r="S4833" s="15"/>
      <c r="T4833" s="15"/>
    </row>
    <row r="4834" spans="19:20" x14ac:dyDescent="0.2">
      <c r="S4834" s="15"/>
      <c r="T4834" s="15"/>
    </row>
    <row r="4835" spans="19:20" x14ac:dyDescent="0.2">
      <c r="S4835" s="15"/>
      <c r="T4835" s="15"/>
    </row>
    <row r="4836" spans="19:20" x14ac:dyDescent="0.2">
      <c r="S4836" s="15"/>
      <c r="T4836" s="15"/>
    </row>
    <row r="4837" spans="19:20" x14ac:dyDescent="0.2">
      <c r="S4837" s="15"/>
      <c r="T4837" s="15"/>
    </row>
    <row r="4838" spans="19:20" x14ac:dyDescent="0.2">
      <c r="S4838" s="15"/>
      <c r="T4838" s="15"/>
    </row>
    <row r="4839" spans="19:20" x14ac:dyDescent="0.2">
      <c r="S4839" s="15"/>
      <c r="T4839" s="15"/>
    </row>
    <row r="4840" spans="19:20" x14ac:dyDescent="0.2">
      <c r="S4840" s="15"/>
      <c r="T4840" s="15"/>
    </row>
    <row r="4841" spans="19:20" x14ac:dyDescent="0.2">
      <c r="S4841" s="15"/>
      <c r="T4841" s="15"/>
    </row>
    <row r="4842" spans="19:20" x14ac:dyDescent="0.2">
      <c r="S4842" s="15"/>
      <c r="T4842" s="15"/>
    </row>
    <row r="4843" spans="19:20" x14ac:dyDescent="0.2">
      <c r="S4843" s="15"/>
      <c r="T4843" s="15"/>
    </row>
    <row r="4844" spans="19:20" x14ac:dyDescent="0.2">
      <c r="S4844" s="15"/>
      <c r="T4844" s="15"/>
    </row>
    <row r="4845" spans="19:20" x14ac:dyDescent="0.2">
      <c r="S4845" s="15"/>
      <c r="T4845" s="15"/>
    </row>
    <row r="4846" spans="19:20" x14ac:dyDescent="0.2">
      <c r="S4846" s="15"/>
      <c r="T4846" s="15"/>
    </row>
    <row r="4847" spans="19:20" x14ac:dyDescent="0.2">
      <c r="S4847" s="15"/>
      <c r="T4847" s="15"/>
    </row>
    <row r="4848" spans="19:20" x14ac:dyDescent="0.2">
      <c r="S4848" s="15"/>
      <c r="T4848" s="15"/>
    </row>
    <row r="4849" spans="19:20" x14ac:dyDescent="0.2">
      <c r="S4849" s="15"/>
      <c r="T4849" s="15"/>
    </row>
    <row r="4850" spans="19:20" x14ac:dyDescent="0.2">
      <c r="S4850" s="15"/>
      <c r="T4850" s="15"/>
    </row>
    <row r="4851" spans="19:20" x14ac:dyDescent="0.2">
      <c r="S4851" s="15"/>
      <c r="T4851" s="15"/>
    </row>
    <row r="4852" spans="19:20" x14ac:dyDescent="0.2">
      <c r="S4852" s="15"/>
      <c r="T4852" s="15"/>
    </row>
    <row r="4853" spans="19:20" x14ac:dyDescent="0.2">
      <c r="S4853" s="15"/>
      <c r="T4853" s="15"/>
    </row>
    <row r="4854" spans="19:20" x14ac:dyDescent="0.2">
      <c r="S4854" s="15"/>
      <c r="T4854" s="15"/>
    </row>
    <row r="4855" spans="19:20" x14ac:dyDescent="0.2">
      <c r="S4855" s="15"/>
      <c r="T4855" s="15"/>
    </row>
    <row r="4856" spans="19:20" x14ac:dyDescent="0.2">
      <c r="S4856" s="15"/>
      <c r="T4856" s="15"/>
    </row>
    <row r="4857" spans="19:20" x14ac:dyDescent="0.2">
      <c r="S4857" s="15"/>
      <c r="T4857" s="15"/>
    </row>
    <row r="4858" spans="19:20" x14ac:dyDescent="0.2">
      <c r="S4858" s="15"/>
      <c r="T4858" s="15"/>
    </row>
    <row r="4859" spans="19:20" x14ac:dyDescent="0.2">
      <c r="S4859" s="15"/>
      <c r="T4859" s="15"/>
    </row>
    <row r="4860" spans="19:20" x14ac:dyDescent="0.2">
      <c r="S4860" s="15"/>
      <c r="T4860" s="15"/>
    </row>
    <row r="4861" spans="19:20" x14ac:dyDescent="0.2">
      <c r="S4861" s="15"/>
      <c r="T4861" s="15"/>
    </row>
    <row r="4862" spans="19:20" x14ac:dyDescent="0.2">
      <c r="S4862" s="15"/>
      <c r="T4862" s="15"/>
    </row>
    <row r="4863" spans="19:20" x14ac:dyDescent="0.2">
      <c r="S4863" s="15"/>
      <c r="T4863" s="15"/>
    </row>
    <row r="4864" spans="19:20" x14ac:dyDescent="0.2">
      <c r="S4864" s="15"/>
      <c r="T4864" s="15"/>
    </row>
    <row r="4865" spans="19:20" x14ac:dyDescent="0.2">
      <c r="S4865" s="15"/>
      <c r="T4865" s="15"/>
    </row>
    <row r="4866" spans="19:20" x14ac:dyDescent="0.2">
      <c r="S4866" s="15"/>
      <c r="T4866" s="15"/>
    </row>
    <row r="4867" spans="19:20" x14ac:dyDescent="0.2">
      <c r="S4867" s="15"/>
      <c r="T4867" s="15"/>
    </row>
    <row r="4868" spans="19:20" x14ac:dyDescent="0.2">
      <c r="S4868" s="15"/>
      <c r="T4868" s="15"/>
    </row>
    <row r="4869" spans="19:20" x14ac:dyDescent="0.2">
      <c r="S4869" s="15"/>
      <c r="T4869" s="15"/>
    </row>
    <row r="4870" spans="19:20" x14ac:dyDescent="0.2">
      <c r="S4870" s="15"/>
      <c r="T4870" s="15"/>
    </row>
    <row r="4871" spans="19:20" x14ac:dyDescent="0.2">
      <c r="S4871" s="15"/>
      <c r="T4871" s="15"/>
    </row>
    <row r="4872" spans="19:20" x14ac:dyDescent="0.2">
      <c r="S4872" s="15"/>
      <c r="T4872" s="15"/>
    </row>
    <row r="4873" spans="19:20" x14ac:dyDescent="0.2">
      <c r="S4873" s="15"/>
      <c r="T4873" s="15"/>
    </row>
    <row r="4874" spans="19:20" x14ac:dyDescent="0.2">
      <c r="S4874" s="15"/>
      <c r="T4874" s="15"/>
    </row>
    <row r="4875" spans="19:20" x14ac:dyDescent="0.2">
      <c r="S4875" s="15"/>
      <c r="T4875" s="15"/>
    </row>
    <row r="4876" spans="19:20" x14ac:dyDescent="0.2">
      <c r="S4876" s="15"/>
      <c r="T4876" s="15"/>
    </row>
    <row r="4877" spans="19:20" x14ac:dyDescent="0.2">
      <c r="S4877" s="15"/>
      <c r="T4877" s="15"/>
    </row>
    <row r="4878" spans="19:20" x14ac:dyDescent="0.2">
      <c r="S4878" s="15"/>
      <c r="T4878" s="15"/>
    </row>
    <row r="4879" spans="19:20" x14ac:dyDescent="0.2">
      <c r="S4879" s="15"/>
      <c r="T4879" s="15"/>
    </row>
    <row r="4880" spans="19:20" x14ac:dyDescent="0.2">
      <c r="S4880" s="15"/>
      <c r="T4880" s="15"/>
    </row>
    <row r="4881" spans="19:20" x14ac:dyDescent="0.2">
      <c r="S4881" s="15"/>
      <c r="T4881" s="15"/>
    </row>
    <row r="4882" spans="19:20" x14ac:dyDescent="0.2">
      <c r="S4882" s="15"/>
      <c r="T4882" s="15"/>
    </row>
    <row r="4883" spans="19:20" x14ac:dyDescent="0.2">
      <c r="S4883" s="15"/>
      <c r="T4883" s="15"/>
    </row>
    <row r="4884" spans="19:20" x14ac:dyDescent="0.2">
      <c r="S4884" s="15"/>
      <c r="T4884" s="15"/>
    </row>
    <row r="4885" spans="19:20" x14ac:dyDescent="0.2">
      <c r="S4885" s="15"/>
      <c r="T4885" s="15"/>
    </row>
    <row r="4886" spans="19:20" x14ac:dyDescent="0.2">
      <c r="S4886" s="15"/>
      <c r="T4886" s="15"/>
    </row>
    <row r="4887" spans="19:20" x14ac:dyDescent="0.2">
      <c r="S4887" s="15"/>
      <c r="T4887" s="15"/>
    </row>
    <row r="4888" spans="19:20" x14ac:dyDescent="0.2">
      <c r="S4888" s="15"/>
      <c r="T4888" s="15"/>
    </row>
    <row r="4889" spans="19:20" x14ac:dyDescent="0.2">
      <c r="S4889" s="15"/>
      <c r="T4889" s="15"/>
    </row>
    <row r="4890" spans="19:20" x14ac:dyDescent="0.2">
      <c r="S4890" s="15"/>
      <c r="T4890" s="15"/>
    </row>
    <row r="4891" spans="19:20" x14ac:dyDescent="0.2">
      <c r="S4891" s="15"/>
      <c r="T4891" s="15"/>
    </row>
    <row r="4892" spans="19:20" x14ac:dyDescent="0.2">
      <c r="S4892" s="15"/>
      <c r="T4892" s="15"/>
    </row>
    <row r="4893" spans="19:20" x14ac:dyDescent="0.2">
      <c r="S4893" s="15"/>
      <c r="T4893" s="15"/>
    </row>
    <row r="4894" spans="19:20" x14ac:dyDescent="0.2">
      <c r="S4894" s="15"/>
      <c r="T4894" s="15"/>
    </row>
    <row r="4895" spans="19:20" x14ac:dyDescent="0.2">
      <c r="S4895" s="15"/>
      <c r="T4895" s="15"/>
    </row>
    <row r="4896" spans="19:20" x14ac:dyDescent="0.2">
      <c r="S4896" s="15"/>
      <c r="T4896" s="15"/>
    </row>
    <row r="4897" spans="19:20" x14ac:dyDescent="0.2">
      <c r="S4897" s="15"/>
      <c r="T4897" s="15"/>
    </row>
    <row r="4898" spans="19:20" x14ac:dyDescent="0.2">
      <c r="S4898" s="15"/>
      <c r="T4898" s="15"/>
    </row>
    <row r="4899" spans="19:20" x14ac:dyDescent="0.2">
      <c r="S4899" s="15"/>
      <c r="T4899" s="15"/>
    </row>
    <row r="4900" spans="19:20" x14ac:dyDescent="0.2">
      <c r="S4900" s="15"/>
      <c r="T4900" s="15"/>
    </row>
    <row r="4901" spans="19:20" x14ac:dyDescent="0.2">
      <c r="S4901" s="15"/>
      <c r="T4901" s="15"/>
    </row>
    <row r="4902" spans="19:20" x14ac:dyDescent="0.2">
      <c r="S4902" s="15"/>
      <c r="T4902" s="15"/>
    </row>
    <row r="4903" spans="19:20" x14ac:dyDescent="0.2">
      <c r="S4903" s="15"/>
      <c r="T4903" s="15"/>
    </row>
    <row r="4904" spans="19:20" x14ac:dyDescent="0.2">
      <c r="S4904" s="15"/>
      <c r="T4904" s="15"/>
    </row>
    <row r="4905" spans="19:20" x14ac:dyDescent="0.2">
      <c r="S4905" s="15"/>
      <c r="T4905" s="15"/>
    </row>
    <row r="4906" spans="19:20" x14ac:dyDescent="0.2">
      <c r="S4906" s="15"/>
      <c r="T4906" s="15"/>
    </row>
    <row r="4907" spans="19:20" x14ac:dyDescent="0.2">
      <c r="S4907" s="15"/>
      <c r="T4907" s="15"/>
    </row>
    <row r="4908" spans="19:20" x14ac:dyDescent="0.2">
      <c r="S4908" s="15"/>
      <c r="T4908" s="15"/>
    </row>
    <row r="4909" spans="19:20" x14ac:dyDescent="0.2">
      <c r="S4909" s="15"/>
      <c r="T4909" s="15"/>
    </row>
    <row r="4910" spans="19:20" x14ac:dyDescent="0.2">
      <c r="S4910" s="15"/>
      <c r="T4910" s="15"/>
    </row>
    <row r="4911" spans="19:20" x14ac:dyDescent="0.2">
      <c r="S4911" s="15"/>
      <c r="T4911" s="15"/>
    </row>
    <row r="4912" spans="19:20" x14ac:dyDescent="0.2">
      <c r="S4912" s="15"/>
      <c r="T4912" s="15"/>
    </row>
    <row r="4913" spans="19:20" x14ac:dyDescent="0.2">
      <c r="S4913" s="15"/>
      <c r="T4913" s="15"/>
    </row>
    <row r="4914" spans="19:20" x14ac:dyDescent="0.2">
      <c r="S4914" s="15"/>
      <c r="T4914" s="15"/>
    </row>
    <row r="4915" spans="19:20" x14ac:dyDescent="0.2">
      <c r="S4915" s="15"/>
      <c r="T4915" s="15"/>
    </row>
    <row r="4916" spans="19:20" x14ac:dyDescent="0.2">
      <c r="S4916" s="15"/>
      <c r="T4916" s="15"/>
    </row>
    <row r="4917" spans="19:20" x14ac:dyDescent="0.2">
      <c r="S4917" s="15"/>
      <c r="T4917" s="15"/>
    </row>
    <row r="4918" spans="19:20" x14ac:dyDescent="0.2">
      <c r="S4918" s="15"/>
      <c r="T4918" s="15"/>
    </row>
    <row r="4919" spans="19:20" x14ac:dyDescent="0.2">
      <c r="S4919" s="15"/>
      <c r="T4919" s="15"/>
    </row>
    <row r="4920" spans="19:20" x14ac:dyDescent="0.2">
      <c r="S4920" s="15"/>
      <c r="T4920" s="15"/>
    </row>
    <row r="4921" spans="19:20" x14ac:dyDescent="0.2">
      <c r="S4921" s="15"/>
      <c r="T4921" s="15"/>
    </row>
    <row r="4922" spans="19:20" x14ac:dyDescent="0.2">
      <c r="S4922" s="15"/>
      <c r="T4922" s="15"/>
    </row>
    <row r="4923" spans="19:20" x14ac:dyDescent="0.2">
      <c r="S4923" s="15"/>
      <c r="T4923" s="15"/>
    </row>
    <row r="4924" spans="19:20" x14ac:dyDescent="0.2">
      <c r="S4924" s="15"/>
      <c r="T4924" s="15"/>
    </row>
    <row r="4925" spans="19:20" x14ac:dyDescent="0.2">
      <c r="S4925" s="15"/>
      <c r="T4925" s="15"/>
    </row>
    <row r="4926" spans="19:20" x14ac:dyDescent="0.2">
      <c r="S4926" s="15"/>
      <c r="T4926" s="15"/>
    </row>
    <row r="4927" spans="19:20" x14ac:dyDescent="0.2">
      <c r="S4927" s="15"/>
      <c r="T4927" s="15"/>
    </row>
    <row r="4928" spans="19:20" x14ac:dyDescent="0.2">
      <c r="S4928" s="15"/>
      <c r="T4928" s="15"/>
    </row>
    <row r="4929" spans="19:20" x14ac:dyDescent="0.2">
      <c r="S4929" s="15"/>
      <c r="T4929" s="15"/>
    </row>
    <row r="4930" spans="19:20" x14ac:dyDescent="0.2">
      <c r="S4930" s="15"/>
      <c r="T4930" s="15"/>
    </row>
    <row r="4931" spans="19:20" x14ac:dyDescent="0.2">
      <c r="S4931" s="15"/>
      <c r="T4931" s="15"/>
    </row>
    <row r="4932" spans="19:20" x14ac:dyDescent="0.2">
      <c r="S4932" s="15"/>
      <c r="T4932" s="15"/>
    </row>
    <row r="4933" spans="19:20" x14ac:dyDescent="0.2">
      <c r="S4933" s="15"/>
      <c r="T4933" s="15"/>
    </row>
    <row r="4934" spans="19:20" x14ac:dyDescent="0.2">
      <c r="S4934" s="15"/>
      <c r="T4934" s="15"/>
    </row>
    <row r="4935" spans="19:20" x14ac:dyDescent="0.2">
      <c r="S4935" s="15"/>
      <c r="T4935" s="15"/>
    </row>
    <row r="4936" spans="19:20" x14ac:dyDescent="0.2">
      <c r="S4936" s="15"/>
      <c r="T4936" s="15"/>
    </row>
    <row r="4937" spans="19:20" x14ac:dyDescent="0.2">
      <c r="S4937" s="15"/>
      <c r="T4937" s="15"/>
    </row>
    <row r="4938" spans="19:20" x14ac:dyDescent="0.2">
      <c r="S4938" s="15"/>
      <c r="T4938" s="15"/>
    </row>
    <row r="4939" spans="19:20" x14ac:dyDescent="0.2">
      <c r="S4939" s="15"/>
      <c r="T4939" s="15"/>
    </row>
    <row r="4940" spans="19:20" x14ac:dyDescent="0.2">
      <c r="S4940" s="15"/>
      <c r="T4940" s="15"/>
    </row>
    <row r="4941" spans="19:20" x14ac:dyDescent="0.2">
      <c r="S4941" s="15"/>
      <c r="T4941" s="15"/>
    </row>
    <row r="4942" spans="19:20" x14ac:dyDescent="0.2">
      <c r="S4942" s="15"/>
      <c r="T4942" s="15"/>
    </row>
    <row r="4943" spans="19:20" x14ac:dyDescent="0.2">
      <c r="S4943" s="15"/>
      <c r="T4943" s="15"/>
    </row>
    <row r="4944" spans="19:20" x14ac:dyDescent="0.2">
      <c r="S4944" s="15"/>
      <c r="T4944" s="15"/>
    </row>
    <row r="4945" spans="19:20" x14ac:dyDescent="0.2">
      <c r="S4945" s="15"/>
      <c r="T4945" s="15"/>
    </row>
    <row r="4946" spans="19:20" x14ac:dyDescent="0.2">
      <c r="S4946" s="15"/>
      <c r="T4946" s="15"/>
    </row>
    <row r="4947" spans="19:20" x14ac:dyDescent="0.2">
      <c r="S4947" s="15"/>
      <c r="T4947" s="15"/>
    </row>
    <row r="4948" spans="19:20" x14ac:dyDescent="0.2">
      <c r="S4948" s="15"/>
      <c r="T4948" s="15"/>
    </row>
    <row r="4949" spans="19:20" x14ac:dyDescent="0.2">
      <c r="S4949" s="15"/>
      <c r="T4949" s="15"/>
    </row>
    <row r="4950" spans="19:20" x14ac:dyDescent="0.2">
      <c r="S4950" s="15"/>
      <c r="T4950" s="15"/>
    </row>
    <row r="4951" spans="19:20" x14ac:dyDescent="0.2">
      <c r="S4951" s="15"/>
      <c r="T4951" s="15"/>
    </row>
    <row r="4952" spans="19:20" x14ac:dyDescent="0.2">
      <c r="S4952" s="15"/>
      <c r="T4952" s="15"/>
    </row>
    <row r="4953" spans="19:20" x14ac:dyDescent="0.2">
      <c r="S4953" s="15"/>
      <c r="T4953" s="15"/>
    </row>
    <row r="4954" spans="19:20" x14ac:dyDescent="0.2">
      <c r="S4954" s="15"/>
      <c r="T4954" s="15"/>
    </row>
    <row r="4955" spans="19:20" x14ac:dyDescent="0.2">
      <c r="S4955" s="15"/>
      <c r="T4955" s="15"/>
    </row>
    <row r="4956" spans="19:20" x14ac:dyDescent="0.2">
      <c r="S4956" s="15"/>
      <c r="T4956" s="15"/>
    </row>
    <row r="4957" spans="19:20" x14ac:dyDescent="0.2">
      <c r="S4957" s="15"/>
      <c r="T4957" s="15"/>
    </row>
    <row r="4958" spans="19:20" x14ac:dyDescent="0.2">
      <c r="S4958" s="15"/>
      <c r="T4958" s="15"/>
    </row>
    <row r="4959" spans="19:20" x14ac:dyDescent="0.2">
      <c r="S4959" s="15"/>
      <c r="T4959" s="15"/>
    </row>
    <row r="4960" spans="19:20" x14ac:dyDescent="0.2">
      <c r="S4960" s="15"/>
      <c r="T4960" s="15"/>
    </row>
    <row r="4961" spans="19:20" x14ac:dyDescent="0.2">
      <c r="S4961" s="15"/>
      <c r="T4961" s="15"/>
    </row>
    <row r="4962" spans="19:20" x14ac:dyDescent="0.2">
      <c r="S4962" s="15"/>
      <c r="T4962" s="15"/>
    </row>
    <row r="4963" spans="19:20" x14ac:dyDescent="0.2">
      <c r="S4963" s="15"/>
      <c r="T4963" s="15"/>
    </row>
    <row r="4964" spans="19:20" x14ac:dyDescent="0.2">
      <c r="S4964" s="15"/>
      <c r="T4964" s="15"/>
    </row>
    <row r="4965" spans="19:20" x14ac:dyDescent="0.2">
      <c r="S4965" s="15"/>
      <c r="T4965" s="15"/>
    </row>
    <row r="4966" spans="19:20" x14ac:dyDescent="0.2">
      <c r="S4966" s="15"/>
      <c r="T4966" s="15"/>
    </row>
    <row r="4967" spans="19:20" x14ac:dyDescent="0.2">
      <c r="S4967" s="15"/>
      <c r="T4967" s="15"/>
    </row>
    <row r="4968" spans="19:20" x14ac:dyDescent="0.2">
      <c r="S4968" s="15"/>
      <c r="T4968" s="15"/>
    </row>
    <row r="4969" spans="19:20" x14ac:dyDescent="0.2">
      <c r="S4969" s="15"/>
      <c r="T4969" s="15"/>
    </row>
    <row r="4970" spans="19:20" x14ac:dyDescent="0.2">
      <c r="S4970" s="15"/>
      <c r="T4970" s="15"/>
    </row>
    <row r="4971" spans="19:20" x14ac:dyDescent="0.2">
      <c r="S4971" s="15"/>
      <c r="T4971" s="15"/>
    </row>
    <row r="4972" spans="19:20" x14ac:dyDescent="0.2">
      <c r="S4972" s="15"/>
      <c r="T4972" s="15"/>
    </row>
    <row r="4973" spans="19:20" x14ac:dyDescent="0.2">
      <c r="S4973" s="15"/>
      <c r="T4973" s="15"/>
    </row>
    <row r="4974" spans="19:20" x14ac:dyDescent="0.2">
      <c r="S4974" s="15"/>
      <c r="T4974" s="15"/>
    </row>
    <row r="4975" spans="19:20" x14ac:dyDescent="0.2">
      <c r="S4975" s="15"/>
      <c r="T4975" s="15"/>
    </row>
    <row r="4976" spans="19:20" x14ac:dyDescent="0.2">
      <c r="S4976" s="15"/>
      <c r="T4976" s="15"/>
    </row>
    <row r="4977" spans="19:20" x14ac:dyDescent="0.2">
      <c r="S4977" s="15"/>
      <c r="T4977" s="15"/>
    </row>
    <row r="4978" spans="19:20" x14ac:dyDescent="0.2">
      <c r="S4978" s="15"/>
      <c r="T4978" s="15"/>
    </row>
    <row r="4979" spans="19:20" x14ac:dyDescent="0.2">
      <c r="S4979" s="15"/>
      <c r="T4979" s="15"/>
    </row>
    <row r="4980" spans="19:20" x14ac:dyDescent="0.2">
      <c r="S4980" s="15"/>
      <c r="T4980" s="15"/>
    </row>
    <row r="4981" spans="19:20" x14ac:dyDescent="0.2">
      <c r="S4981" s="15"/>
      <c r="T4981" s="15"/>
    </row>
    <row r="4982" spans="19:20" x14ac:dyDescent="0.2">
      <c r="S4982" s="15"/>
      <c r="T4982" s="15"/>
    </row>
    <row r="4983" spans="19:20" x14ac:dyDescent="0.2">
      <c r="S4983" s="15"/>
      <c r="T4983" s="15"/>
    </row>
    <row r="4984" spans="19:20" x14ac:dyDescent="0.2">
      <c r="S4984" s="15"/>
      <c r="T4984" s="15"/>
    </row>
    <row r="4985" spans="19:20" x14ac:dyDescent="0.2">
      <c r="S4985" s="15"/>
      <c r="T4985" s="15"/>
    </row>
    <row r="4986" spans="19:20" x14ac:dyDescent="0.2">
      <c r="S4986" s="15"/>
      <c r="T4986" s="15"/>
    </row>
    <row r="4987" spans="19:20" x14ac:dyDescent="0.2">
      <c r="S4987" s="15"/>
      <c r="T4987" s="15"/>
    </row>
    <row r="4988" spans="19:20" x14ac:dyDescent="0.2">
      <c r="S4988" s="15"/>
      <c r="T4988" s="15"/>
    </row>
    <row r="4989" spans="19:20" x14ac:dyDescent="0.2">
      <c r="S4989" s="15"/>
      <c r="T4989" s="15"/>
    </row>
    <row r="4990" spans="19:20" x14ac:dyDescent="0.2">
      <c r="S4990" s="15"/>
      <c r="T4990" s="15"/>
    </row>
    <row r="4991" spans="19:20" x14ac:dyDescent="0.2">
      <c r="S4991" s="15"/>
      <c r="T4991" s="15"/>
    </row>
    <row r="4992" spans="19:20" x14ac:dyDescent="0.2">
      <c r="S4992" s="15"/>
      <c r="T4992" s="15"/>
    </row>
    <row r="4993" spans="19:20" x14ac:dyDescent="0.2">
      <c r="S4993" s="15"/>
      <c r="T4993" s="15"/>
    </row>
    <row r="4994" spans="19:20" x14ac:dyDescent="0.2">
      <c r="S4994" s="15"/>
      <c r="T4994" s="15"/>
    </row>
    <row r="4995" spans="19:20" x14ac:dyDescent="0.2">
      <c r="S4995" s="15"/>
      <c r="T4995" s="15"/>
    </row>
    <row r="4996" spans="19:20" x14ac:dyDescent="0.2">
      <c r="S4996" s="15"/>
      <c r="T4996" s="15"/>
    </row>
    <row r="4997" spans="19:20" x14ac:dyDescent="0.2">
      <c r="S4997" s="15"/>
      <c r="T4997" s="15"/>
    </row>
    <row r="4998" spans="19:20" x14ac:dyDescent="0.2">
      <c r="S4998" s="15"/>
      <c r="T4998" s="15"/>
    </row>
    <row r="4999" spans="19:20" x14ac:dyDescent="0.2">
      <c r="S4999" s="15"/>
      <c r="T4999" s="15"/>
    </row>
    <row r="5000" spans="19:20" x14ac:dyDescent="0.2">
      <c r="S5000" s="15"/>
      <c r="T5000" s="15"/>
    </row>
    <row r="5001" spans="19:20" x14ac:dyDescent="0.2">
      <c r="S5001" s="15"/>
      <c r="T5001" s="15"/>
    </row>
    <row r="5002" spans="19:20" x14ac:dyDescent="0.2">
      <c r="S5002" s="15"/>
      <c r="T5002" s="15"/>
    </row>
    <row r="5003" spans="19:20" x14ac:dyDescent="0.2">
      <c r="S5003" s="15"/>
      <c r="T5003" s="15"/>
    </row>
    <row r="5004" spans="19:20" x14ac:dyDescent="0.2">
      <c r="S5004" s="15"/>
      <c r="T5004" s="15"/>
    </row>
    <row r="5005" spans="19:20" x14ac:dyDescent="0.2">
      <c r="S5005" s="15"/>
      <c r="T5005" s="15"/>
    </row>
    <row r="5006" spans="19:20" x14ac:dyDescent="0.2">
      <c r="S5006" s="15"/>
      <c r="T5006" s="15"/>
    </row>
    <row r="5007" spans="19:20" x14ac:dyDescent="0.2">
      <c r="S5007" s="15"/>
      <c r="T5007" s="15"/>
    </row>
    <row r="5008" spans="19:20" x14ac:dyDescent="0.2">
      <c r="S5008" s="15"/>
      <c r="T5008" s="15"/>
    </row>
    <row r="5009" spans="19:20" x14ac:dyDescent="0.2">
      <c r="S5009" s="15"/>
      <c r="T5009" s="15"/>
    </row>
    <row r="5010" spans="19:20" x14ac:dyDescent="0.2">
      <c r="S5010" s="15"/>
      <c r="T5010" s="15"/>
    </row>
    <row r="5011" spans="19:20" x14ac:dyDescent="0.2">
      <c r="S5011" s="15"/>
      <c r="T5011" s="15"/>
    </row>
    <row r="5012" spans="19:20" x14ac:dyDescent="0.2">
      <c r="S5012" s="15"/>
      <c r="T5012" s="15"/>
    </row>
    <row r="5013" spans="19:20" x14ac:dyDescent="0.2">
      <c r="S5013" s="15"/>
      <c r="T5013" s="15"/>
    </row>
    <row r="5014" spans="19:20" x14ac:dyDescent="0.2">
      <c r="S5014" s="15"/>
      <c r="T5014" s="15"/>
    </row>
    <row r="5015" spans="19:20" x14ac:dyDescent="0.2">
      <c r="S5015" s="15"/>
      <c r="T5015" s="15"/>
    </row>
    <row r="5016" spans="19:20" x14ac:dyDescent="0.2">
      <c r="S5016" s="15"/>
      <c r="T5016" s="15"/>
    </row>
    <row r="5017" spans="19:20" x14ac:dyDescent="0.2">
      <c r="S5017" s="15"/>
      <c r="T5017" s="15"/>
    </row>
    <row r="5018" spans="19:20" x14ac:dyDescent="0.2">
      <c r="S5018" s="15"/>
      <c r="T5018" s="15"/>
    </row>
    <row r="5019" spans="19:20" x14ac:dyDescent="0.2">
      <c r="S5019" s="15"/>
      <c r="T5019" s="15"/>
    </row>
    <row r="5020" spans="19:20" x14ac:dyDescent="0.2">
      <c r="S5020" s="15"/>
      <c r="T5020" s="15"/>
    </row>
    <row r="5021" spans="19:20" x14ac:dyDescent="0.2">
      <c r="S5021" s="15"/>
      <c r="T5021" s="15"/>
    </row>
    <row r="5022" spans="19:20" x14ac:dyDescent="0.2">
      <c r="S5022" s="15"/>
      <c r="T5022" s="15"/>
    </row>
    <row r="5023" spans="19:20" x14ac:dyDescent="0.2">
      <c r="S5023" s="15"/>
      <c r="T5023" s="15"/>
    </row>
    <row r="5024" spans="19:20" x14ac:dyDescent="0.2">
      <c r="S5024" s="15"/>
      <c r="T5024" s="15"/>
    </row>
    <row r="5025" spans="19:20" x14ac:dyDescent="0.2">
      <c r="S5025" s="15"/>
      <c r="T5025" s="15"/>
    </row>
    <row r="5026" spans="19:20" x14ac:dyDescent="0.2">
      <c r="S5026" s="15"/>
      <c r="T5026" s="15"/>
    </row>
    <row r="5027" spans="19:20" x14ac:dyDescent="0.2">
      <c r="S5027" s="15"/>
      <c r="T5027" s="15"/>
    </row>
    <row r="5028" spans="19:20" x14ac:dyDescent="0.2">
      <c r="S5028" s="15"/>
      <c r="T5028" s="15"/>
    </row>
    <row r="5029" spans="19:20" x14ac:dyDescent="0.2">
      <c r="S5029" s="15"/>
      <c r="T5029" s="15"/>
    </row>
    <row r="5030" spans="19:20" x14ac:dyDescent="0.2">
      <c r="S5030" s="15"/>
      <c r="T5030" s="15"/>
    </row>
    <row r="5031" spans="19:20" x14ac:dyDescent="0.2">
      <c r="S5031" s="15"/>
      <c r="T5031" s="15"/>
    </row>
    <row r="5032" spans="19:20" x14ac:dyDescent="0.2">
      <c r="S5032" s="15"/>
      <c r="T5032" s="15"/>
    </row>
    <row r="5033" spans="19:20" x14ac:dyDescent="0.2">
      <c r="S5033" s="15"/>
      <c r="T5033" s="15"/>
    </row>
    <row r="5034" spans="19:20" x14ac:dyDescent="0.2">
      <c r="S5034" s="15"/>
      <c r="T5034" s="15"/>
    </row>
    <row r="5035" spans="19:20" x14ac:dyDescent="0.2">
      <c r="S5035" s="15"/>
      <c r="T5035" s="15"/>
    </row>
    <row r="5036" spans="19:20" x14ac:dyDescent="0.2">
      <c r="S5036" s="15"/>
      <c r="T5036" s="15"/>
    </row>
    <row r="5037" spans="19:20" x14ac:dyDescent="0.2">
      <c r="S5037" s="15"/>
      <c r="T5037" s="15"/>
    </row>
    <row r="5038" spans="19:20" x14ac:dyDescent="0.2">
      <c r="S5038" s="15"/>
      <c r="T5038" s="15"/>
    </row>
    <row r="5039" spans="19:20" x14ac:dyDescent="0.2">
      <c r="S5039" s="15"/>
      <c r="T5039" s="15"/>
    </row>
    <row r="5040" spans="19:20" x14ac:dyDescent="0.2">
      <c r="S5040" s="15"/>
      <c r="T5040" s="15"/>
    </row>
    <row r="5041" spans="19:20" x14ac:dyDescent="0.2">
      <c r="S5041" s="15"/>
      <c r="T5041" s="15"/>
    </row>
    <row r="5042" spans="19:20" x14ac:dyDescent="0.2">
      <c r="S5042" s="15"/>
      <c r="T5042" s="15"/>
    </row>
    <row r="5043" spans="19:20" x14ac:dyDescent="0.2">
      <c r="S5043" s="15"/>
      <c r="T5043" s="15"/>
    </row>
    <row r="5044" spans="19:20" x14ac:dyDescent="0.2">
      <c r="S5044" s="15"/>
      <c r="T5044" s="15"/>
    </row>
    <row r="5045" spans="19:20" x14ac:dyDescent="0.2">
      <c r="S5045" s="15"/>
      <c r="T5045" s="15"/>
    </row>
    <row r="5046" spans="19:20" x14ac:dyDescent="0.2">
      <c r="S5046" s="15"/>
      <c r="T5046" s="15"/>
    </row>
    <row r="5047" spans="19:20" x14ac:dyDescent="0.2">
      <c r="S5047" s="15"/>
      <c r="T5047" s="15"/>
    </row>
    <row r="5048" spans="19:20" x14ac:dyDescent="0.2">
      <c r="S5048" s="15"/>
      <c r="T5048" s="15"/>
    </row>
    <row r="5049" spans="19:20" x14ac:dyDescent="0.2">
      <c r="S5049" s="15"/>
      <c r="T5049" s="15"/>
    </row>
    <row r="5050" spans="19:20" x14ac:dyDescent="0.2">
      <c r="S5050" s="15"/>
      <c r="T5050" s="15"/>
    </row>
    <row r="5051" spans="19:20" x14ac:dyDescent="0.2">
      <c r="S5051" s="15"/>
      <c r="T5051" s="15"/>
    </row>
    <row r="5052" spans="19:20" x14ac:dyDescent="0.2">
      <c r="S5052" s="15"/>
      <c r="T5052" s="15"/>
    </row>
    <row r="5053" spans="19:20" x14ac:dyDescent="0.2">
      <c r="S5053" s="15"/>
      <c r="T5053" s="15"/>
    </row>
    <row r="5054" spans="19:20" x14ac:dyDescent="0.2">
      <c r="S5054" s="15"/>
      <c r="T5054" s="15"/>
    </row>
    <row r="5055" spans="19:20" x14ac:dyDescent="0.2">
      <c r="S5055" s="15"/>
      <c r="T5055" s="15"/>
    </row>
    <row r="5056" spans="19:20" x14ac:dyDescent="0.2">
      <c r="S5056" s="15"/>
      <c r="T5056" s="15"/>
    </row>
    <row r="5057" spans="19:20" x14ac:dyDescent="0.2">
      <c r="S5057" s="15"/>
      <c r="T5057" s="15"/>
    </row>
    <row r="5058" spans="19:20" x14ac:dyDescent="0.2">
      <c r="S5058" s="15"/>
      <c r="T5058" s="15"/>
    </row>
    <row r="5059" spans="19:20" x14ac:dyDescent="0.2">
      <c r="S5059" s="15"/>
      <c r="T5059" s="15"/>
    </row>
    <row r="5060" spans="19:20" x14ac:dyDescent="0.2">
      <c r="S5060" s="15"/>
      <c r="T5060" s="15"/>
    </row>
    <row r="5061" spans="19:20" x14ac:dyDescent="0.2">
      <c r="S5061" s="15"/>
      <c r="T5061" s="15"/>
    </row>
    <row r="5062" spans="19:20" x14ac:dyDescent="0.2">
      <c r="S5062" s="15"/>
      <c r="T5062" s="15"/>
    </row>
    <row r="5063" spans="19:20" x14ac:dyDescent="0.2">
      <c r="S5063" s="15"/>
      <c r="T5063" s="15"/>
    </row>
    <row r="5064" spans="19:20" x14ac:dyDescent="0.2">
      <c r="S5064" s="15"/>
      <c r="T5064" s="15"/>
    </row>
    <row r="5065" spans="19:20" x14ac:dyDescent="0.2">
      <c r="S5065" s="15"/>
      <c r="T5065" s="15"/>
    </row>
    <row r="5066" spans="19:20" x14ac:dyDescent="0.2">
      <c r="S5066" s="15"/>
      <c r="T5066" s="15"/>
    </row>
    <row r="5067" spans="19:20" x14ac:dyDescent="0.2">
      <c r="S5067" s="15"/>
      <c r="T5067" s="15"/>
    </row>
    <row r="5068" spans="19:20" x14ac:dyDescent="0.2">
      <c r="S5068" s="15"/>
      <c r="T5068" s="15"/>
    </row>
    <row r="5069" spans="19:20" x14ac:dyDescent="0.2">
      <c r="S5069" s="15"/>
      <c r="T5069" s="15"/>
    </row>
    <row r="5070" spans="19:20" x14ac:dyDescent="0.2">
      <c r="S5070" s="15"/>
      <c r="T5070" s="15"/>
    </row>
    <row r="5071" spans="19:20" x14ac:dyDescent="0.2">
      <c r="S5071" s="15"/>
      <c r="T5071" s="15"/>
    </row>
    <row r="5072" spans="19:20" x14ac:dyDescent="0.2">
      <c r="S5072" s="15"/>
      <c r="T5072" s="15"/>
    </row>
    <row r="5073" spans="19:20" x14ac:dyDescent="0.2">
      <c r="S5073" s="15"/>
      <c r="T5073" s="15"/>
    </row>
    <row r="5074" spans="19:20" x14ac:dyDescent="0.2">
      <c r="S5074" s="15"/>
      <c r="T5074" s="15"/>
    </row>
    <row r="5075" spans="19:20" x14ac:dyDescent="0.2">
      <c r="S5075" s="15"/>
      <c r="T5075" s="15"/>
    </row>
    <row r="5076" spans="19:20" x14ac:dyDescent="0.2">
      <c r="S5076" s="15"/>
      <c r="T5076" s="15"/>
    </row>
    <row r="5077" spans="19:20" x14ac:dyDescent="0.2">
      <c r="S5077" s="15"/>
      <c r="T5077" s="15"/>
    </row>
    <row r="5078" spans="19:20" x14ac:dyDescent="0.2">
      <c r="S5078" s="15"/>
      <c r="T5078" s="15"/>
    </row>
    <row r="5079" spans="19:20" x14ac:dyDescent="0.2">
      <c r="S5079" s="15"/>
      <c r="T5079" s="15"/>
    </row>
    <row r="5080" spans="19:20" x14ac:dyDescent="0.2">
      <c r="S5080" s="15"/>
      <c r="T5080" s="15"/>
    </row>
    <row r="5081" spans="19:20" x14ac:dyDescent="0.2">
      <c r="S5081" s="15"/>
      <c r="T5081" s="15"/>
    </row>
    <row r="5082" spans="19:20" x14ac:dyDescent="0.2">
      <c r="S5082" s="15"/>
      <c r="T5082" s="15"/>
    </row>
    <row r="5083" spans="19:20" x14ac:dyDescent="0.2">
      <c r="S5083" s="15"/>
      <c r="T5083" s="15"/>
    </row>
    <row r="5084" spans="19:20" x14ac:dyDescent="0.2">
      <c r="S5084" s="15"/>
      <c r="T5084" s="15"/>
    </row>
    <row r="5085" spans="19:20" x14ac:dyDescent="0.2">
      <c r="S5085" s="15"/>
      <c r="T5085" s="15"/>
    </row>
    <row r="5086" spans="19:20" x14ac:dyDescent="0.2">
      <c r="S5086" s="15"/>
      <c r="T5086" s="15"/>
    </row>
    <row r="5087" spans="19:20" x14ac:dyDescent="0.2">
      <c r="S5087" s="15"/>
      <c r="T5087" s="15"/>
    </row>
    <row r="5088" spans="19:20" x14ac:dyDescent="0.2">
      <c r="S5088" s="15"/>
      <c r="T5088" s="15"/>
    </row>
    <row r="5089" spans="19:20" x14ac:dyDescent="0.2">
      <c r="S5089" s="15"/>
      <c r="T5089" s="15"/>
    </row>
    <row r="5090" spans="19:20" x14ac:dyDescent="0.2">
      <c r="S5090" s="15"/>
      <c r="T5090" s="15"/>
    </row>
    <row r="5091" spans="19:20" x14ac:dyDescent="0.2">
      <c r="S5091" s="15"/>
      <c r="T5091" s="15"/>
    </row>
    <row r="5092" spans="19:20" x14ac:dyDescent="0.2">
      <c r="S5092" s="15"/>
      <c r="T5092" s="15"/>
    </row>
    <row r="5093" spans="19:20" x14ac:dyDescent="0.2">
      <c r="S5093" s="15"/>
      <c r="T5093" s="15"/>
    </row>
    <row r="5094" spans="19:20" x14ac:dyDescent="0.2">
      <c r="S5094" s="15"/>
      <c r="T5094" s="15"/>
    </row>
    <row r="5095" spans="19:20" x14ac:dyDescent="0.2">
      <c r="S5095" s="15"/>
      <c r="T5095" s="15"/>
    </row>
    <row r="5096" spans="19:20" x14ac:dyDescent="0.2">
      <c r="S5096" s="15"/>
      <c r="T5096" s="15"/>
    </row>
    <row r="5097" spans="19:20" x14ac:dyDescent="0.2">
      <c r="S5097" s="15"/>
      <c r="T5097" s="15"/>
    </row>
    <row r="5098" spans="19:20" x14ac:dyDescent="0.2">
      <c r="S5098" s="15"/>
      <c r="T5098" s="15"/>
    </row>
    <row r="5099" spans="19:20" x14ac:dyDescent="0.2">
      <c r="S5099" s="15"/>
      <c r="T5099" s="15"/>
    </row>
    <row r="5100" spans="19:20" x14ac:dyDescent="0.2">
      <c r="S5100" s="15"/>
      <c r="T5100" s="15"/>
    </row>
    <row r="5101" spans="19:20" x14ac:dyDescent="0.2">
      <c r="S5101" s="15"/>
      <c r="T5101" s="15"/>
    </row>
    <row r="5102" spans="19:20" x14ac:dyDescent="0.2">
      <c r="S5102" s="15"/>
      <c r="T5102" s="15"/>
    </row>
    <row r="5103" spans="19:20" x14ac:dyDescent="0.2">
      <c r="S5103" s="15"/>
      <c r="T5103" s="15"/>
    </row>
    <row r="5104" spans="19:20" x14ac:dyDescent="0.2">
      <c r="S5104" s="15"/>
      <c r="T5104" s="15"/>
    </row>
    <row r="5105" spans="19:20" x14ac:dyDescent="0.2">
      <c r="S5105" s="15"/>
      <c r="T5105" s="15"/>
    </row>
    <row r="5106" spans="19:20" x14ac:dyDescent="0.2">
      <c r="S5106" s="15"/>
      <c r="T5106" s="15"/>
    </row>
    <row r="5107" spans="19:20" x14ac:dyDescent="0.2">
      <c r="S5107" s="15"/>
      <c r="T5107" s="15"/>
    </row>
    <row r="5108" spans="19:20" x14ac:dyDescent="0.2">
      <c r="S5108" s="15"/>
      <c r="T5108" s="15"/>
    </row>
    <row r="5109" spans="19:20" x14ac:dyDescent="0.2">
      <c r="S5109" s="15"/>
      <c r="T5109" s="15"/>
    </row>
    <row r="5110" spans="19:20" x14ac:dyDescent="0.2">
      <c r="S5110" s="15"/>
      <c r="T5110" s="15"/>
    </row>
    <row r="5111" spans="19:20" x14ac:dyDescent="0.2">
      <c r="S5111" s="15"/>
      <c r="T5111" s="15"/>
    </row>
    <row r="5112" spans="19:20" x14ac:dyDescent="0.2">
      <c r="S5112" s="15"/>
      <c r="T5112" s="15"/>
    </row>
    <row r="5113" spans="19:20" x14ac:dyDescent="0.2">
      <c r="S5113" s="15"/>
      <c r="T5113" s="15"/>
    </row>
    <row r="5114" spans="19:20" x14ac:dyDescent="0.2">
      <c r="S5114" s="15"/>
      <c r="T5114" s="15"/>
    </row>
    <row r="5115" spans="19:20" x14ac:dyDescent="0.2">
      <c r="S5115" s="15"/>
      <c r="T5115" s="15"/>
    </row>
    <row r="5116" spans="19:20" x14ac:dyDescent="0.2">
      <c r="S5116" s="15"/>
      <c r="T5116" s="15"/>
    </row>
    <row r="5117" spans="19:20" x14ac:dyDescent="0.2">
      <c r="S5117" s="15"/>
      <c r="T5117" s="15"/>
    </row>
    <row r="5118" spans="19:20" x14ac:dyDescent="0.2">
      <c r="S5118" s="15"/>
      <c r="T5118" s="15"/>
    </row>
    <row r="5119" spans="19:20" x14ac:dyDescent="0.2">
      <c r="S5119" s="15"/>
      <c r="T5119" s="15"/>
    </row>
    <row r="5120" spans="19:20" x14ac:dyDescent="0.2">
      <c r="S5120" s="15"/>
      <c r="T5120" s="15"/>
    </row>
    <row r="5121" spans="19:20" x14ac:dyDescent="0.2">
      <c r="S5121" s="15"/>
      <c r="T5121" s="15"/>
    </row>
    <row r="5122" spans="19:20" x14ac:dyDescent="0.2">
      <c r="S5122" s="15"/>
      <c r="T5122" s="15"/>
    </row>
    <row r="5123" spans="19:20" x14ac:dyDescent="0.2">
      <c r="S5123" s="15"/>
      <c r="T5123" s="15"/>
    </row>
    <row r="5124" spans="19:20" x14ac:dyDescent="0.2">
      <c r="S5124" s="15"/>
      <c r="T5124" s="15"/>
    </row>
    <row r="5125" spans="19:20" x14ac:dyDescent="0.2">
      <c r="S5125" s="15"/>
      <c r="T5125" s="15"/>
    </row>
    <row r="5126" spans="19:20" x14ac:dyDescent="0.2">
      <c r="S5126" s="15"/>
      <c r="T5126" s="15"/>
    </row>
    <row r="5127" spans="19:20" x14ac:dyDescent="0.2">
      <c r="S5127" s="15"/>
      <c r="T5127" s="15"/>
    </row>
    <row r="5128" spans="19:20" x14ac:dyDescent="0.2">
      <c r="S5128" s="15"/>
      <c r="T5128" s="15"/>
    </row>
    <row r="5129" spans="19:20" x14ac:dyDescent="0.2">
      <c r="S5129" s="15"/>
      <c r="T5129" s="15"/>
    </row>
    <row r="5130" spans="19:20" x14ac:dyDescent="0.2">
      <c r="S5130" s="15"/>
      <c r="T5130" s="15"/>
    </row>
    <row r="5131" spans="19:20" x14ac:dyDescent="0.2">
      <c r="S5131" s="15"/>
      <c r="T5131" s="15"/>
    </row>
    <row r="5132" spans="19:20" x14ac:dyDescent="0.2">
      <c r="S5132" s="15"/>
      <c r="T5132" s="15"/>
    </row>
    <row r="5133" spans="19:20" x14ac:dyDescent="0.2">
      <c r="S5133" s="15"/>
      <c r="T5133" s="15"/>
    </row>
    <row r="5134" spans="19:20" x14ac:dyDescent="0.2">
      <c r="S5134" s="15"/>
      <c r="T5134" s="15"/>
    </row>
    <row r="5135" spans="19:20" x14ac:dyDescent="0.2">
      <c r="S5135" s="15"/>
      <c r="T5135" s="15"/>
    </row>
    <row r="5136" spans="19:20" x14ac:dyDescent="0.2">
      <c r="S5136" s="15"/>
      <c r="T5136" s="15"/>
    </row>
    <row r="5137" spans="19:20" x14ac:dyDescent="0.2">
      <c r="S5137" s="15"/>
      <c r="T5137" s="15"/>
    </row>
    <row r="5138" spans="19:20" x14ac:dyDescent="0.2">
      <c r="S5138" s="15"/>
      <c r="T5138" s="15"/>
    </row>
    <row r="5139" spans="19:20" x14ac:dyDescent="0.2">
      <c r="S5139" s="15"/>
      <c r="T5139" s="15"/>
    </row>
    <row r="5140" spans="19:20" x14ac:dyDescent="0.2">
      <c r="S5140" s="15"/>
      <c r="T5140" s="15"/>
    </row>
    <row r="5141" spans="19:20" x14ac:dyDescent="0.2">
      <c r="S5141" s="15"/>
      <c r="T5141" s="15"/>
    </row>
    <row r="5142" spans="19:20" x14ac:dyDescent="0.2">
      <c r="S5142" s="15"/>
      <c r="T5142" s="15"/>
    </row>
    <row r="5143" spans="19:20" x14ac:dyDescent="0.2">
      <c r="S5143" s="15"/>
      <c r="T5143" s="15"/>
    </row>
    <row r="5144" spans="19:20" x14ac:dyDescent="0.2">
      <c r="S5144" s="15"/>
      <c r="T5144" s="15"/>
    </row>
    <row r="5145" spans="19:20" x14ac:dyDescent="0.2">
      <c r="S5145" s="15"/>
      <c r="T5145" s="15"/>
    </row>
    <row r="5146" spans="19:20" x14ac:dyDescent="0.2">
      <c r="S5146" s="15"/>
      <c r="T5146" s="15"/>
    </row>
    <row r="5147" spans="19:20" x14ac:dyDescent="0.2">
      <c r="S5147" s="15"/>
      <c r="T5147" s="15"/>
    </row>
    <row r="5148" spans="19:20" x14ac:dyDescent="0.2">
      <c r="S5148" s="15"/>
      <c r="T5148" s="15"/>
    </row>
    <row r="5149" spans="19:20" x14ac:dyDescent="0.2">
      <c r="S5149" s="15"/>
      <c r="T5149" s="15"/>
    </row>
    <row r="5150" spans="19:20" x14ac:dyDescent="0.2">
      <c r="S5150" s="15"/>
      <c r="T5150" s="15"/>
    </row>
    <row r="5151" spans="19:20" x14ac:dyDescent="0.2">
      <c r="S5151" s="15"/>
      <c r="T5151" s="15"/>
    </row>
    <row r="5152" spans="19:20" x14ac:dyDescent="0.2">
      <c r="S5152" s="15"/>
      <c r="T5152" s="15"/>
    </row>
    <row r="5153" spans="19:20" x14ac:dyDescent="0.2">
      <c r="S5153" s="15"/>
      <c r="T5153" s="15"/>
    </row>
    <row r="5154" spans="19:20" x14ac:dyDescent="0.2">
      <c r="S5154" s="15"/>
      <c r="T5154" s="15"/>
    </row>
    <row r="5155" spans="19:20" x14ac:dyDescent="0.2">
      <c r="S5155" s="15"/>
      <c r="T5155" s="15"/>
    </row>
    <row r="5156" spans="19:20" x14ac:dyDescent="0.2">
      <c r="S5156" s="15"/>
      <c r="T5156" s="15"/>
    </row>
    <row r="5157" spans="19:20" x14ac:dyDescent="0.2">
      <c r="S5157" s="15"/>
      <c r="T5157" s="15"/>
    </row>
    <row r="5158" spans="19:20" x14ac:dyDescent="0.2">
      <c r="S5158" s="15"/>
      <c r="T5158" s="15"/>
    </row>
    <row r="5159" spans="19:20" x14ac:dyDescent="0.2">
      <c r="S5159" s="15"/>
      <c r="T5159" s="15"/>
    </row>
    <row r="5160" spans="19:20" x14ac:dyDescent="0.2">
      <c r="S5160" s="15"/>
      <c r="T5160" s="15"/>
    </row>
    <row r="5161" spans="19:20" x14ac:dyDescent="0.2">
      <c r="S5161" s="15"/>
      <c r="T5161" s="15"/>
    </row>
    <row r="5162" spans="19:20" x14ac:dyDescent="0.2">
      <c r="S5162" s="15"/>
      <c r="T5162" s="15"/>
    </row>
    <row r="5163" spans="19:20" x14ac:dyDescent="0.2">
      <c r="S5163" s="15"/>
      <c r="T5163" s="15"/>
    </row>
    <row r="5164" spans="19:20" x14ac:dyDescent="0.2">
      <c r="S5164" s="15"/>
      <c r="T5164" s="15"/>
    </row>
    <row r="5165" spans="19:20" x14ac:dyDescent="0.2">
      <c r="S5165" s="15"/>
      <c r="T5165" s="15"/>
    </row>
    <row r="5166" spans="19:20" x14ac:dyDescent="0.2">
      <c r="S5166" s="15"/>
      <c r="T5166" s="15"/>
    </row>
    <row r="5167" spans="19:20" x14ac:dyDescent="0.2">
      <c r="S5167" s="15"/>
      <c r="T5167" s="15"/>
    </row>
    <row r="5168" spans="19:20" x14ac:dyDescent="0.2">
      <c r="S5168" s="15"/>
      <c r="T5168" s="15"/>
    </row>
    <row r="5169" spans="19:20" x14ac:dyDescent="0.2">
      <c r="S5169" s="15"/>
      <c r="T5169" s="15"/>
    </row>
    <row r="5170" spans="19:20" x14ac:dyDescent="0.2">
      <c r="S5170" s="15"/>
      <c r="T5170" s="15"/>
    </row>
    <row r="5171" spans="19:20" x14ac:dyDescent="0.2">
      <c r="S5171" s="15"/>
      <c r="T5171" s="15"/>
    </row>
    <row r="5172" spans="19:20" x14ac:dyDescent="0.2">
      <c r="S5172" s="15"/>
      <c r="T5172" s="15"/>
    </row>
    <row r="5173" spans="19:20" x14ac:dyDescent="0.2">
      <c r="S5173" s="15"/>
      <c r="T5173" s="15"/>
    </row>
    <row r="5174" spans="19:20" x14ac:dyDescent="0.2">
      <c r="S5174" s="15"/>
      <c r="T5174" s="15"/>
    </row>
    <row r="5175" spans="19:20" x14ac:dyDescent="0.2">
      <c r="S5175" s="15"/>
      <c r="T5175" s="15"/>
    </row>
    <row r="5176" spans="19:20" x14ac:dyDescent="0.2">
      <c r="S5176" s="15"/>
      <c r="T5176" s="15"/>
    </row>
    <row r="5177" spans="19:20" x14ac:dyDescent="0.2">
      <c r="S5177" s="15"/>
      <c r="T5177" s="15"/>
    </row>
    <row r="5178" spans="19:20" x14ac:dyDescent="0.2">
      <c r="S5178" s="15"/>
      <c r="T5178" s="15"/>
    </row>
    <row r="5179" spans="19:20" x14ac:dyDescent="0.2">
      <c r="S5179" s="15"/>
      <c r="T5179" s="15"/>
    </row>
    <row r="5180" spans="19:20" x14ac:dyDescent="0.2">
      <c r="S5180" s="15"/>
      <c r="T5180" s="15"/>
    </row>
    <row r="5181" spans="19:20" x14ac:dyDescent="0.2">
      <c r="S5181" s="15"/>
      <c r="T5181" s="15"/>
    </row>
    <row r="5182" spans="19:20" x14ac:dyDescent="0.2">
      <c r="S5182" s="15"/>
      <c r="T5182" s="15"/>
    </row>
    <row r="5183" spans="19:20" x14ac:dyDescent="0.2">
      <c r="S5183" s="15"/>
      <c r="T5183" s="15"/>
    </row>
    <row r="5184" spans="19:20" x14ac:dyDescent="0.2">
      <c r="S5184" s="15"/>
      <c r="T5184" s="15"/>
    </row>
    <row r="5185" spans="19:20" x14ac:dyDescent="0.2">
      <c r="S5185" s="15"/>
      <c r="T5185" s="15"/>
    </row>
    <row r="5186" spans="19:20" x14ac:dyDescent="0.2">
      <c r="S5186" s="15"/>
      <c r="T5186" s="15"/>
    </row>
    <row r="5187" spans="19:20" x14ac:dyDescent="0.2">
      <c r="S5187" s="15"/>
      <c r="T5187" s="15"/>
    </row>
    <row r="5188" spans="19:20" x14ac:dyDescent="0.2">
      <c r="S5188" s="15"/>
      <c r="T5188" s="15"/>
    </row>
    <row r="5189" spans="19:20" x14ac:dyDescent="0.2">
      <c r="S5189" s="15"/>
      <c r="T5189" s="15"/>
    </row>
    <row r="5190" spans="19:20" x14ac:dyDescent="0.2">
      <c r="S5190" s="15"/>
      <c r="T5190" s="15"/>
    </row>
    <row r="5191" spans="19:20" x14ac:dyDescent="0.2">
      <c r="S5191" s="15"/>
      <c r="T5191" s="15"/>
    </row>
    <row r="5192" spans="19:20" x14ac:dyDescent="0.2">
      <c r="S5192" s="15"/>
      <c r="T5192" s="15"/>
    </row>
    <row r="5193" spans="19:20" x14ac:dyDescent="0.2">
      <c r="S5193" s="15"/>
      <c r="T5193" s="15"/>
    </row>
    <row r="5194" spans="19:20" x14ac:dyDescent="0.2">
      <c r="S5194" s="15"/>
      <c r="T5194" s="15"/>
    </row>
    <row r="5195" spans="19:20" x14ac:dyDescent="0.2">
      <c r="S5195" s="15"/>
      <c r="T5195" s="15"/>
    </row>
    <row r="5196" spans="19:20" x14ac:dyDescent="0.2">
      <c r="S5196" s="15"/>
      <c r="T5196" s="15"/>
    </row>
    <row r="5197" spans="19:20" x14ac:dyDescent="0.2">
      <c r="S5197" s="15"/>
      <c r="T5197" s="15"/>
    </row>
    <row r="5198" spans="19:20" x14ac:dyDescent="0.2">
      <c r="S5198" s="15"/>
      <c r="T5198" s="15"/>
    </row>
    <row r="5199" spans="19:20" x14ac:dyDescent="0.2">
      <c r="S5199" s="15"/>
      <c r="T5199" s="15"/>
    </row>
    <row r="5200" spans="19:20" x14ac:dyDescent="0.2">
      <c r="S5200" s="15"/>
      <c r="T5200" s="15"/>
    </row>
    <row r="5201" spans="19:20" x14ac:dyDescent="0.2">
      <c r="S5201" s="15"/>
      <c r="T5201" s="15"/>
    </row>
    <row r="5202" spans="19:20" x14ac:dyDescent="0.2">
      <c r="S5202" s="15"/>
      <c r="T5202" s="15"/>
    </row>
    <row r="5203" spans="19:20" x14ac:dyDescent="0.2">
      <c r="S5203" s="15"/>
      <c r="T5203" s="15"/>
    </row>
    <row r="5204" spans="19:20" x14ac:dyDescent="0.2">
      <c r="S5204" s="15"/>
      <c r="T5204" s="15"/>
    </row>
    <row r="5205" spans="19:20" x14ac:dyDescent="0.2">
      <c r="S5205" s="15"/>
      <c r="T5205" s="15"/>
    </row>
    <row r="5206" spans="19:20" x14ac:dyDescent="0.2">
      <c r="S5206" s="15"/>
      <c r="T5206" s="15"/>
    </row>
    <row r="5207" spans="19:20" x14ac:dyDescent="0.2">
      <c r="S5207" s="15"/>
      <c r="T5207" s="15"/>
    </row>
    <row r="5208" spans="19:20" x14ac:dyDescent="0.2">
      <c r="S5208" s="15"/>
      <c r="T5208" s="15"/>
    </row>
    <row r="5209" spans="19:20" x14ac:dyDescent="0.2">
      <c r="S5209" s="15"/>
      <c r="T5209" s="15"/>
    </row>
    <row r="5210" spans="19:20" x14ac:dyDescent="0.2">
      <c r="S5210" s="15"/>
      <c r="T5210" s="15"/>
    </row>
    <row r="5211" spans="19:20" x14ac:dyDescent="0.2">
      <c r="S5211" s="15"/>
      <c r="T5211" s="15"/>
    </row>
    <row r="5212" spans="19:20" x14ac:dyDescent="0.2">
      <c r="S5212" s="15"/>
      <c r="T5212" s="15"/>
    </row>
    <row r="5213" spans="19:20" x14ac:dyDescent="0.2">
      <c r="S5213" s="15"/>
      <c r="T5213" s="15"/>
    </row>
    <row r="5214" spans="19:20" x14ac:dyDescent="0.2">
      <c r="S5214" s="15"/>
      <c r="T5214" s="15"/>
    </row>
    <row r="5215" spans="19:20" x14ac:dyDescent="0.2">
      <c r="S5215" s="15"/>
      <c r="T5215" s="15"/>
    </row>
    <row r="5216" spans="19:20" x14ac:dyDescent="0.2">
      <c r="S5216" s="15"/>
      <c r="T5216" s="15"/>
    </row>
    <row r="5217" spans="19:20" x14ac:dyDescent="0.2">
      <c r="S5217" s="15"/>
      <c r="T5217" s="15"/>
    </row>
    <row r="5218" spans="19:20" x14ac:dyDescent="0.2">
      <c r="S5218" s="15"/>
      <c r="T5218" s="15"/>
    </row>
    <row r="5219" spans="19:20" x14ac:dyDescent="0.2">
      <c r="S5219" s="15"/>
      <c r="T5219" s="15"/>
    </row>
    <row r="5220" spans="19:20" x14ac:dyDescent="0.2">
      <c r="S5220" s="15"/>
      <c r="T5220" s="15"/>
    </row>
    <row r="5221" spans="19:20" x14ac:dyDescent="0.2">
      <c r="S5221" s="15"/>
      <c r="T5221" s="15"/>
    </row>
    <row r="5222" spans="19:20" x14ac:dyDescent="0.2">
      <c r="S5222" s="15"/>
      <c r="T5222" s="15"/>
    </row>
    <row r="5223" spans="19:20" x14ac:dyDescent="0.2">
      <c r="S5223" s="15"/>
      <c r="T5223" s="15"/>
    </row>
    <row r="5224" spans="19:20" x14ac:dyDescent="0.2">
      <c r="S5224" s="15"/>
      <c r="T5224" s="15"/>
    </row>
    <row r="5225" spans="19:20" x14ac:dyDescent="0.2">
      <c r="S5225" s="15"/>
      <c r="T5225" s="15"/>
    </row>
    <row r="5226" spans="19:20" x14ac:dyDescent="0.2">
      <c r="S5226" s="15"/>
      <c r="T5226" s="15"/>
    </row>
    <row r="5227" spans="19:20" x14ac:dyDescent="0.2">
      <c r="S5227" s="15"/>
      <c r="T5227" s="15"/>
    </row>
    <row r="5228" spans="19:20" x14ac:dyDescent="0.2">
      <c r="S5228" s="15"/>
      <c r="T5228" s="15"/>
    </row>
    <row r="5229" spans="19:20" x14ac:dyDescent="0.2">
      <c r="S5229" s="15"/>
      <c r="T5229" s="15"/>
    </row>
    <row r="5230" spans="19:20" x14ac:dyDescent="0.2">
      <c r="S5230" s="15"/>
      <c r="T5230" s="15"/>
    </row>
    <row r="5231" spans="19:20" x14ac:dyDescent="0.2">
      <c r="S5231" s="15"/>
      <c r="T5231" s="15"/>
    </row>
    <row r="5232" spans="19:20" x14ac:dyDescent="0.2">
      <c r="S5232" s="15"/>
      <c r="T5232" s="15"/>
    </row>
    <row r="5233" spans="19:20" x14ac:dyDescent="0.2">
      <c r="S5233" s="15"/>
      <c r="T5233" s="15"/>
    </row>
    <row r="5234" spans="19:20" x14ac:dyDescent="0.2">
      <c r="S5234" s="15"/>
      <c r="T5234" s="15"/>
    </row>
    <row r="5235" spans="19:20" x14ac:dyDescent="0.2">
      <c r="S5235" s="15"/>
      <c r="T5235" s="15"/>
    </row>
    <row r="5236" spans="19:20" x14ac:dyDescent="0.2">
      <c r="S5236" s="15"/>
      <c r="T5236" s="15"/>
    </row>
    <row r="5237" spans="19:20" x14ac:dyDescent="0.2">
      <c r="S5237" s="15"/>
      <c r="T5237" s="15"/>
    </row>
    <row r="5238" spans="19:20" x14ac:dyDescent="0.2">
      <c r="S5238" s="15"/>
      <c r="T5238" s="15"/>
    </row>
    <row r="5239" spans="19:20" x14ac:dyDescent="0.2">
      <c r="S5239" s="15"/>
      <c r="T5239" s="15"/>
    </row>
    <row r="5240" spans="19:20" x14ac:dyDescent="0.2">
      <c r="S5240" s="15"/>
      <c r="T5240" s="15"/>
    </row>
    <row r="5241" spans="19:20" x14ac:dyDescent="0.2">
      <c r="S5241" s="15"/>
      <c r="T5241" s="15"/>
    </row>
    <row r="5242" spans="19:20" x14ac:dyDescent="0.2">
      <c r="S5242" s="15"/>
      <c r="T5242" s="15"/>
    </row>
    <row r="5243" spans="19:20" x14ac:dyDescent="0.2">
      <c r="S5243" s="15"/>
      <c r="T5243" s="15"/>
    </row>
    <row r="5244" spans="19:20" x14ac:dyDescent="0.2">
      <c r="S5244" s="15"/>
      <c r="T5244" s="15"/>
    </row>
    <row r="5245" spans="19:20" x14ac:dyDescent="0.2">
      <c r="S5245" s="15"/>
      <c r="T5245" s="15"/>
    </row>
    <row r="5246" spans="19:20" x14ac:dyDescent="0.2">
      <c r="S5246" s="15"/>
      <c r="T5246" s="15"/>
    </row>
    <row r="5247" spans="19:20" x14ac:dyDescent="0.2">
      <c r="S5247" s="15"/>
      <c r="T5247" s="15"/>
    </row>
    <row r="5248" spans="19:20" x14ac:dyDescent="0.2">
      <c r="S5248" s="15"/>
      <c r="T5248" s="15"/>
    </row>
    <row r="5249" spans="19:20" x14ac:dyDescent="0.2">
      <c r="S5249" s="15"/>
      <c r="T5249" s="15"/>
    </row>
    <row r="5250" spans="19:20" x14ac:dyDescent="0.2">
      <c r="S5250" s="15"/>
      <c r="T5250" s="15"/>
    </row>
    <row r="5251" spans="19:20" x14ac:dyDescent="0.2">
      <c r="S5251" s="15"/>
      <c r="T5251" s="15"/>
    </row>
    <row r="5252" spans="19:20" x14ac:dyDescent="0.2">
      <c r="S5252" s="15"/>
      <c r="T5252" s="15"/>
    </row>
    <row r="5253" spans="19:20" x14ac:dyDescent="0.2">
      <c r="S5253" s="15"/>
      <c r="T5253" s="15"/>
    </row>
    <row r="5254" spans="19:20" x14ac:dyDescent="0.2">
      <c r="S5254" s="15"/>
      <c r="T5254" s="15"/>
    </row>
    <row r="5255" spans="19:20" x14ac:dyDescent="0.2">
      <c r="S5255" s="15"/>
      <c r="T5255" s="15"/>
    </row>
    <row r="5256" spans="19:20" x14ac:dyDescent="0.2">
      <c r="S5256" s="15"/>
      <c r="T5256" s="15"/>
    </row>
    <row r="5257" spans="19:20" x14ac:dyDescent="0.2">
      <c r="S5257" s="15"/>
      <c r="T5257" s="15"/>
    </row>
    <row r="5258" spans="19:20" x14ac:dyDescent="0.2">
      <c r="S5258" s="15"/>
      <c r="T5258" s="15"/>
    </row>
    <row r="5259" spans="19:20" x14ac:dyDescent="0.2">
      <c r="S5259" s="15"/>
      <c r="T5259" s="15"/>
    </row>
    <row r="5260" spans="19:20" x14ac:dyDescent="0.2">
      <c r="S5260" s="15"/>
      <c r="T5260" s="15"/>
    </row>
    <row r="5261" spans="19:20" x14ac:dyDescent="0.2">
      <c r="S5261" s="15"/>
      <c r="T5261" s="15"/>
    </row>
    <row r="5262" spans="19:20" x14ac:dyDescent="0.2">
      <c r="S5262" s="15"/>
      <c r="T5262" s="15"/>
    </row>
    <row r="5263" spans="19:20" x14ac:dyDescent="0.2">
      <c r="S5263" s="15"/>
      <c r="T5263" s="15"/>
    </row>
    <row r="5264" spans="19:20" x14ac:dyDescent="0.2">
      <c r="S5264" s="15"/>
      <c r="T5264" s="15"/>
    </row>
    <row r="5265" spans="19:20" x14ac:dyDescent="0.2">
      <c r="S5265" s="15"/>
      <c r="T5265" s="15"/>
    </row>
    <row r="5266" spans="19:20" x14ac:dyDescent="0.2">
      <c r="S5266" s="15"/>
      <c r="T5266" s="15"/>
    </row>
    <row r="5267" spans="19:20" x14ac:dyDescent="0.2">
      <c r="S5267" s="15"/>
      <c r="T5267" s="15"/>
    </row>
    <row r="5268" spans="19:20" x14ac:dyDescent="0.2">
      <c r="S5268" s="15"/>
      <c r="T5268" s="15"/>
    </row>
    <row r="5269" spans="19:20" x14ac:dyDescent="0.2">
      <c r="S5269" s="15"/>
      <c r="T5269" s="15"/>
    </row>
    <row r="5270" spans="19:20" x14ac:dyDescent="0.2">
      <c r="S5270" s="15"/>
      <c r="T5270" s="15"/>
    </row>
    <row r="5271" spans="19:20" x14ac:dyDescent="0.2">
      <c r="S5271" s="15"/>
      <c r="T5271" s="15"/>
    </row>
    <row r="5272" spans="19:20" x14ac:dyDescent="0.2">
      <c r="S5272" s="15"/>
      <c r="T5272" s="15"/>
    </row>
    <row r="5273" spans="19:20" x14ac:dyDescent="0.2">
      <c r="S5273" s="15"/>
      <c r="T5273" s="15"/>
    </row>
    <row r="5274" spans="19:20" x14ac:dyDescent="0.2">
      <c r="S5274" s="15"/>
      <c r="T5274" s="15"/>
    </row>
    <row r="5275" spans="19:20" x14ac:dyDescent="0.2">
      <c r="S5275" s="15"/>
      <c r="T5275" s="15"/>
    </row>
    <row r="5276" spans="19:20" x14ac:dyDescent="0.2">
      <c r="S5276" s="15"/>
      <c r="T5276" s="15"/>
    </row>
    <row r="5277" spans="19:20" x14ac:dyDescent="0.2">
      <c r="S5277" s="15"/>
      <c r="T5277" s="15"/>
    </row>
    <row r="5278" spans="19:20" x14ac:dyDescent="0.2">
      <c r="S5278" s="15"/>
      <c r="T5278" s="15"/>
    </row>
    <row r="5279" spans="19:20" x14ac:dyDescent="0.2">
      <c r="S5279" s="15"/>
      <c r="T5279" s="15"/>
    </row>
    <row r="5280" spans="19:20" x14ac:dyDescent="0.2">
      <c r="S5280" s="15"/>
      <c r="T5280" s="15"/>
    </row>
    <row r="5281" spans="19:20" x14ac:dyDescent="0.2">
      <c r="S5281" s="15"/>
      <c r="T5281" s="15"/>
    </row>
    <row r="5282" spans="19:20" x14ac:dyDescent="0.2">
      <c r="S5282" s="15"/>
      <c r="T5282" s="15"/>
    </row>
    <row r="5283" spans="19:20" x14ac:dyDescent="0.2">
      <c r="S5283" s="15"/>
      <c r="T5283" s="15"/>
    </row>
    <row r="5284" spans="19:20" x14ac:dyDescent="0.2">
      <c r="S5284" s="15"/>
      <c r="T5284" s="15"/>
    </row>
    <row r="5285" spans="19:20" x14ac:dyDescent="0.2">
      <c r="S5285" s="15"/>
      <c r="T5285" s="15"/>
    </row>
    <row r="5286" spans="19:20" x14ac:dyDescent="0.2">
      <c r="S5286" s="15"/>
      <c r="T5286" s="15"/>
    </row>
    <row r="5287" spans="19:20" x14ac:dyDescent="0.2">
      <c r="S5287" s="15"/>
      <c r="T5287" s="15"/>
    </row>
    <row r="5288" spans="19:20" x14ac:dyDescent="0.2">
      <c r="S5288" s="15"/>
      <c r="T5288" s="15"/>
    </row>
    <row r="5289" spans="19:20" x14ac:dyDescent="0.2">
      <c r="S5289" s="15"/>
      <c r="T5289" s="15"/>
    </row>
    <row r="5290" spans="19:20" x14ac:dyDescent="0.2">
      <c r="S5290" s="15"/>
      <c r="T5290" s="15"/>
    </row>
    <row r="5291" spans="19:20" x14ac:dyDescent="0.2">
      <c r="S5291" s="15"/>
      <c r="T5291" s="15"/>
    </row>
    <row r="5292" spans="19:20" x14ac:dyDescent="0.2">
      <c r="S5292" s="15"/>
      <c r="T5292" s="15"/>
    </row>
    <row r="5293" spans="19:20" x14ac:dyDescent="0.2">
      <c r="S5293" s="15"/>
      <c r="T5293" s="15"/>
    </row>
    <row r="5294" spans="19:20" x14ac:dyDescent="0.2">
      <c r="S5294" s="15"/>
      <c r="T5294" s="15"/>
    </row>
    <row r="5295" spans="19:20" x14ac:dyDescent="0.2">
      <c r="S5295" s="15"/>
      <c r="T5295" s="15"/>
    </row>
    <row r="5296" spans="19:20" x14ac:dyDescent="0.2">
      <c r="S5296" s="15"/>
      <c r="T5296" s="15"/>
    </row>
    <row r="5297" spans="19:20" x14ac:dyDescent="0.2">
      <c r="S5297" s="15"/>
      <c r="T5297" s="15"/>
    </row>
    <row r="5298" spans="19:20" x14ac:dyDescent="0.2">
      <c r="S5298" s="15"/>
      <c r="T5298" s="15"/>
    </row>
    <row r="5299" spans="19:20" x14ac:dyDescent="0.2">
      <c r="S5299" s="15"/>
      <c r="T5299" s="15"/>
    </row>
    <row r="5300" spans="19:20" x14ac:dyDescent="0.2">
      <c r="S5300" s="15"/>
      <c r="T5300" s="15"/>
    </row>
    <row r="5301" spans="19:20" x14ac:dyDescent="0.2">
      <c r="S5301" s="15"/>
      <c r="T5301" s="15"/>
    </row>
    <row r="5302" spans="19:20" x14ac:dyDescent="0.2">
      <c r="S5302" s="15"/>
      <c r="T5302" s="15"/>
    </row>
    <row r="5303" spans="19:20" x14ac:dyDescent="0.2">
      <c r="S5303" s="15"/>
      <c r="T5303" s="15"/>
    </row>
    <row r="5304" spans="19:20" x14ac:dyDescent="0.2">
      <c r="S5304" s="15"/>
      <c r="T5304" s="15"/>
    </row>
    <row r="5305" spans="19:20" x14ac:dyDescent="0.2">
      <c r="S5305" s="15"/>
      <c r="T5305" s="15"/>
    </row>
    <row r="5306" spans="19:20" x14ac:dyDescent="0.2">
      <c r="S5306" s="15"/>
      <c r="T5306" s="15"/>
    </row>
    <row r="5307" spans="19:20" x14ac:dyDescent="0.2">
      <c r="S5307" s="15"/>
      <c r="T5307" s="15"/>
    </row>
    <row r="5308" spans="19:20" x14ac:dyDescent="0.2">
      <c r="S5308" s="15"/>
      <c r="T5308" s="15"/>
    </row>
    <row r="5309" spans="19:20" x14ac:dyDescent="0.2">
      <c r="S5309" s="15"/>
      <c r="T5309" s="15"/>
    </row>
    <row r="5310" spans="19:20" x14ac:dyDescent="0.2">
      <c r="S5310" s="15"/>
      <c r="T5310" s="15"/>
    </row>
    <row r="5311" spans="19:20" x14ac:dyDescent="0.2">
      <c r="S5311" s="15"/>
      <c r="T5311" s="15"/>
    </row>
    <row r="5312" spans="19:20" x14ac:dyDescent="0.2">
      <c r="S5312" s="15"/>
      <c r="T5312" s="15"/>
    </row>
    <row r="5313" spans="19:20" x14ac:dyDescent="0.2">
      <c r="S5313" s="15"/>
      <c r="T5313" s="15"/>
    </row>
    <row r="5314" spans="19:20" x14ac:dyDescent="0.2">
      <c r="S5314" s="15"/>
      <c r="T5314" s="15"/>
    </row>
    <row r="5315" spans="19:20" x14ac:dyDescent="0.2">
      <c r="S5315" s="15"/>
      <c r="T5315" s="15"/>
    </row>
    <row r="5316" spans="19:20" x14ac:dyDescent="0.2">
      <c r="S5316" s="15"/>
      <c r="T5316" s="15"/>
    </row>
    <row r="5317" spans="19:20" x14ac:dyDescent="0.2">
      <c r="S5317" s="15"/>
      <c r="T5317" s="15"/>
    </row>
    <row r="5318" spans="19:20" x14ac:dyDescent="0.2">
      <c r="S5318" s="15"/>
      <c r="T5318" s="15"/>
    </row>
    <row r="5319" spans="19:20" x14ac:dyDescent="0.2">
      <c r="S5319" s="15"/>
      <c r="T5319" s="15"/>
    </row>
    <row r="5320" spans="19:20" x14ac:dyDescent="0.2">
      <c r="S5320" s="15"/>
      <c r="T5320" s="15"/>
    </row>
    <row r="5321" spans="19:20" x14ac:dyDescent="0.2">
      <c r="S5321" s="15"/>
      <c r="T5321" s="15"/>
    </row>
    <row r="5322" spans="19:20" x14ac:dyDescent="0.2">
      <c r="S5322" s="15"/>
      <c r="T5322" s="15"/>
    </row>
    <row r="5323" spans="19:20" x14ac:dyDescent="0.2">
      <c r="S5323" s="15"/>
      <c r="T5323" s="15"/>
    </row>
    <row r="5324" spans="19:20" x14ac:dyDescent="0.2">
      <c r="S5324" s="15"/>
      <c r="T5324" s="15"/>
    </row>
    <row r="5325" spans="19:20" x14ac:dyDescent="0.2">
      <c r="S5325" s="15"/>
      <c r="T5325" s="15"/>
    </row>
    <row r="5326" spans="19:20" x14ac:dyDescent="0.2">
      <c r="S5326" s="15"/>
      <c r="T5326" s="15"/>
    </row>
    <row r="5327" spans="19:20" x14ac:dyDescent="0.2">
      <c r="S5327" s="15"/>
      <c r="T5327" s="15"/>
    </row>
    <row r="5328" spans="19:20" x14ac:dyDescent="0.2">
      <c r="S5328" s="15"/>
      <c r="T5328" s="15"/>
    </row>
    <row r="5329" spans="19:20" x14ac:dyDescent="0.2">
      <c r="S5329" s="15"/>
      <c r="T5329" s="15"/>
    </row>
    <row r="5330" spans="19:20" x14ac:dyDescent="0.2">
      <c r="S5330" s="15"/>
      <c r="T5330" s="15"/>
    </row>
    <row r="5331" spans="19:20" x14ac:dyDescent="0.2">
      <c r="S5331" s="15"/>
      <c r="T5331" s="15"/>
    </row>
    <row r="5332" spans="19:20" x14ac:dyDescent="0.2">
      <c r="S5332" s="15"/>
      <c r="T5332" s="15"/>
    </row>
    <row r="5333" spans="19:20" x14ac:dyDescent="0.2">
      <c r="S5333" s="15"/>
      <c r="T5333" s="15"/>
    </row>
    <row r="5334" spans="19:20" x14ac:dyDescent="0.2">
      <c r="S5334" s="15"/>
      <c r="T5334" s="15"/>
    </row>
    <row r="5335" spans="19:20" x14ac:dyDescent="0.2">
      <c r="S5335" s="15"/>
      <c r="T5335" s="15"/>
    </row>
    <row r="5336" spans="19:20" x14ac:dyDescent="0.2">
      <c r="S5336" s="15"/>
      <c r="T5336" s="15"/>
    </row>
    <row r="5337" spans="19:20" x14ac:dyDescent="0.2">
      <c r="S5337" s="15"/>
      <c r="T5337" s="15"/>
    </row>
    <row r="5338" spans="19:20" x14ac:dyDescent="0.2">
      <c r="S5338" s="15"/>
      <c r="T5338" s="15"/>
    </row>
    <row r="5339" spans="19:20" x14ac:dyDescent="0.2">
      <c r="S5339" s="15"/>
      <c r="T5339" s="15"/>
    </row>
    <row r="5340" spans="19:20" x14ac:dyDescent="0.2">
      <c r="S5340" s="15"/>
      <c r="T5340" s="15"/>
    </row>
    <row r="5341" spans="19:20" x14ac:dyDescent="0.2">
      <c r="S5341" s="15"/>
      <c r="T5341" s="15"/>
    </row>
    <row r="5342" spans="19:20" x14ac:dyDescent="0.2">
      <c r="S5342" s="15"/>
      <c r="T5342" s="15"/>
    </row>
    <row r="5343" spans="19:20" x14ac:dyDescent="0.2">
      <c r="S5343" s="15"/>
      <c r="T5343" s="15"/>
    </row>
    <row r="5344" spans="19:20" x14ac:dyDescent="0.2">
      <c r="S5344" s="15"/>
      <c r="T5344" s="15"/>
    </row>
    <row r="5345" spans="19:20" x14ac:dyDescent="0.2">
      <c r="S5345" s="15"/>
      <c r="T5345" s="15"/>
    </row>
    <row r="5346" spans="19:20" x14ac:dyDescent="0.2">
      <c r="S5346" s="15"/>
      <c r="T5346" s="15"/>
    </row>
    <row r="5347" spans="19:20" x14ac:dyDescent="0.2">
      <c r="S5347" s="15"/>
      <c r="T5347" s="15"/>
    </row>
    <row r="5348" spans="19:20" x14ac:dyDescent="0.2">
      <c r="S5348" s="15"/>
      <c r="T5348" s="15"/>
    </row>
    <row r="5349" spans="19:20" x14ac:dyDescent="0.2">
      <c r="S5349" s="15"/>
      <c r="T5349" s="15"/>
    </row>
    <row r="5350" spans="19:20" x14ac:dyDescent="0.2">
      <c r="S5350" s="15"/>
      <c r="T5350" s="15"/>
    </row>
    <row r="5351" spans="19:20" x14ac:dyDescent="0.2">
      <c r="S5351" s="15"/>
      <c r="T5351" s="15"/>
    </row>
    <row r="5352" spans="19:20" x14ac:dyDescent="0.2">
      <c r="S5352" s="15"/>
      <c r="T5352" s="15"/>
    </row>
    <row r="5353" spans="19:20" x14ac:dyDescent="0.2">
      <c r="S5353" s="15"/>
      <c r="T5353" s="15"/>
    </row>
    <row r="5354" spans="19:20" x14ac:dyDescent="0.2">
      <c r="S5354" s="15"/>
      <c r="T5354" s="15"/>
    </row>
    <row r="5355" spans="19:20" x14ac:dyDescent="0.2">
      <c r="S5355" s="15"/>
      <c r="T5355" s="15"/>
    </row>
    <row r="5356" spans="19:20" x14ac:dyDescent="0.2">
      <c r="S5356" s="15"/>
      <c r="T5356" s="15"/>
    </row>
    <row r="5357" spans="19:20" x14ac:dyDescent="0.2">
      <c r="S5357" s="15"/>
      <c r="T5357" s="15"/>
    </row>
    <row r="5358" spans="19:20" x14ac:dyDescent="0.2">
      <c r="S5358" s="15"/>
      <c r="T5358" s="15"/>
    </row>
    <row r="5359" spans="19:20" x14ac:dyDescent="0.2">
      <c r="S5359" s="15"/>
      <c r="T5359" s="15"/>
    </row>
    <row r="5360" spans="19:20" x14ac:dyDescent="0.2">
      <c r="S5360" s="15"/>
      <c r="T5360" s="15"/>
    </row>
    <row r="5361" spans="19:20" x14ac:dyDescent="0.2">
      <c r="S5361" s="15"/>
      <c r="T5361" s="15"/>
    </row>
    <row r="5362" spans="19:20" x14ac:dyDescent="0.2">
      <c r="S5362" s="15"/>
      <c r="T5362" s="15"/>
    </row>
    <row r="5363" spans="19:20" x14ac:dyDescent="0.2">
      <c r="S5363" s="15"/>
      <c r="T5363" s="15"/>
    </row>
    <row r="5364" spans="19:20" x14ac:dyDescent="0.2">
      <c r="S5364" s="15"/>
      <c r="T5364" s="15"/>
    </row>
    <row r="5365" spans="19:20" x14ac:dyDescent="0.2">
      <c r="S5365" s="15"/>
      <c r="T5365" s="15"/>
    </row>
    <row r="5366" spans="19:20" x14ac:dyDescent="0.2">
      <c r="S5366" s="15"/>
      <c r="T5366" s="15"/>
    </row>
    <row r="5367" spans="19:20" x14ac:dyDescent="0.2">
      <c r="S5367" s="15"/>
      <c r="T5367" s="15"/>
    </row>
    <row r="5368" spans="19:20" x14ac:dyDescent="0.2">
      <c r="S5368" s="15"/>
      <c r="T5368" s="15"/>
    </row>
    <row r="5369" spans="19:20" x14ac:dyDescent="0.2">
      <c r="S5369" s="15"/>
      <c r="T5369" s="15"/>
    </row>
    <row r="5370" spans="19:20" x14ac:dyDescent="0.2">
      <c r="S5370" s="15"/>
      <c r="T5370" s="15"/>
    </row>
    <row r="5371" spans="19:20" x14ac:dyDescent="0.2">
      <c r="S5371" s="15"/>
      <c r="T5371" s="15"/>
    </row>
    <row r="5372" spans="19:20" x14ac:dyDescent="0.2">
      <c r="S5372" s="15"/>
      <c r="T5372" s="15"/>
    </row>
    <row r="5373" spans="19:20" x14ac:dyDescent="0.2">
      <c r="S5373" s="15"/>
      <c r="T5373" s="15"/>
    </row>
    <row r="5374" spans="19:20" x14ac:dyDescent="0.2">
      <c r="S5374" s="15"/>
      <c r="T5374" s="15"/>
    </row>
    <row r="5375" spans="19:20" x14ac:dyDescent="0.2">
      <c r="S5375" s="15"/>
      <c r="T5375" s="15"/>
    </row>
    <row r="5376" spans="19:20" x14ac:dyDescent="0.2">
      <c r="S5376" s="15"/>
      <c r="T5376" s="15"/>
    </row>
    <row r="5377" spans="19:20" x14ac:dyDescent="0.2">
      <c r="S5377" s="15"/>
      <c r="T5377" s="15"/>
    </row>
    <row r="5378" spans="19:20" x14ac:dyDescent="0.2">
      <c r="S5378" s="15"/>
      <c r="T5378" s="15"/>
    </row>
    <row r="5379" spans="19:20" x14ac:dyDescent="0.2">
      <c r="S5379" s="15"/>
      <c r="T5379" s="15"/>
    </row>
    <row r="5380" spans="19:20" x14ac:dyDescent="0.2">
      <c r="S5380" s="15"/>
      <c r="T5380" s="15"/>
    </row>
    <row r="5381" spans="19:20" x14ac:dyDescent="0.2">
      <c r="S5381" s="15"/>
      <c r="T5381" s="15"/>
    </row>
    <row r="5382" spans="19:20" x14ac:dyDescent="0.2">
      <c r="S5382" s="15"/>
      <c r="T5382" s="15"/>
    </row>
    <row r="5383" spans="19:20" x14ac:dyDescent="0.2">
      <c r="S5383" s="15"/>
      <c r="T5383" s="15"/>
    </row>
    <row r="5384" spans="19:20" x14ac:dyDescent="0.2">
      <c r="S5384" s="15"/>
      <c r="T5384" s="15"/>
    </row>
    <row r="5385" spans="19:20" x14ac:dyDescent="0.2">
      <c r="S5385" s="15"/>
      <c r="T5385" s="15"/>
    </row>
    <row r="5386" spans="19:20" x14ac:dyDescent="0.2">
      <c r="S5386" s="15"/>
      <c r="T5386" s="15"/>
    </row>
    <row r="5387" spans="19:20" x14ac:dyDescent="0.2">
      <c r="S5387" s="15"/>
      <c r="T5387" s="15"/>
    </row>
    <row r="5388" spans="19:20" x14ac:dyDescent="0.2">
      <c r="S5388" s="15"/>
      <c r="T5388" s="15"/>
    </row>
    <row r="5389" spans="19:20" x14ac:dyDescent="0.2">
      <c r="S5389" s="15"/>
      <c r="T5389" s="15"/>
    </row>
    <row r="5390" spans="19:20" x14ac:dyDescent="0.2">
      <c r="S5390" s="15"/>
      <c r="T5390" s="15"/>
    </row>
    <row r="5391" spans="19:20" x14ac:dyDescent="0.2">
      <c r="S5391" s="15"/>
      <c r="T5391" s="15"/>
    </row>
    <row r="5392" spans="19:20" x14ac:dyDescent="0.2">
      <c r="S5392" s="15"/>
      <c r="T5392" s="15"/>
    </row>
    <row r="5393" spans="19:20" x14ac:dyDescent="0.2">
      <c r="S5393" s="15"/>
      <c r="T5393" s="15"/>
    </row>
    <row r="5394" spans="19:20" x14ac:dyDescent="0.2">
      <c r="S5394" s="15"/>
      <c r="T5394" s="15"/>
    </row>
    <row r="5395" spans="19:20" x14ac:dyDescent="0.2">
      <c r="S5395" s="15"/>
      <c r="T5395" s="15"/>
    </row>
    <row r="5396" spans="19:20" x14ac:dyDescent="0.2">
      <c r="S5396" s="15"/>
      <c r="T5396" s="15"/>
    </row>
    <row r="5397" spans="19:20" x14ac:dyDescent="0.2">
      <c r="S5397" s="15"/>
      <c r="T5397" s="15"/>
    </row>
    <row r="5398" spans="19:20" x14ac:dyDescent="0.2">
      <c r="S5398" s="15"/>
      <c r="T5398" s="15"/>
    </row>
    <row r="5399" spans="19:20" x14ac:dyDescent="0.2">
      <c r="S5399" s="15"/>
      <c r="T5399" s="15"/>
    </row>
    <row r="5400" spans="19:20" x14ac:dyDescent="0.2">
      <c r="S5400" s="15"/>
      <c r="T5400" s="15"/>
    </row>
    <row r="5401" spans="19:20" x14ac:dyDescent="0.2">
      <c r="S5401" s="15"/>
      <c r="T5401" s="15"/>
    </row>
    <row r="5402" spans="19:20" x14ac:dyDescent="0.2">
      <c r="S5402" s="15"/>
      <c r="T5402" s="15"/>
    </row>
    <row r="5403" spans="19:20" x14ac:dyDescent="0.2">
      <c r="S5403" s="15"/>
      <c r="T5403" s="15"/>
    </row>
    <row r="5404" spans="19:20" x14ac:dyDescent="0.2">
      <c r="S5404" s="15"/>
      <c r="T5404" s="15"/>
    </row>
    <row r="5405" spans="19:20" x14ac:dyDescent="0.2">
      <c r="S5405" s="15"/>
      <c r="T5405" s="15"/>
    </row>
    <row r="5406" spans="19:20" x14ac:dyDescent="0.2">
      <c r="S5406" s="15"/>
      <c r="T5406" s="15"/>
    </row>
    <row r="5407" spans="19:20" x14ac:dyDescent="0.2">
      <c r="S5407" s="15"/>
      <c r="T5407" s="15"/>
    </row>
    <row r="5408" spans="19:20" x14ac:dyDescent="0.2">
      <c r="S5408" s="15"/>
      <c r="T5408" s="15"/>
    </row>
    <row r="5409" spans="19:20" x14ac:dyDescent="0.2">
      <c r="S5409" s="15"/>
      <c r="T5409" s="15"/>
    </row>
    <row r="5410" spans="19:20" x14ac:dyDescent="0.2">
      <c r="S5410" s="15"/>
      <c r="T5410" s="15"/>
    </row>
    <row r="5411" spans="19:20" x14ac:dyDescent="0.2">
      <c r="S5411" s="15"/>
      <c r="T5411" s="15"/>
    </row>
    <row r="5412" spans="19:20" x14ac:dyDescent="0.2">
      <c r="S5412" s="15"/>
      <c r="T5412" s="15"/>
    </row>
    <row r="5413" spans="19:20" x14ac:dyDescent="0.2">
      <c r="S5413" s="15"/>
      <c r="T5413" s="15"/>
    </row>
    <row r="5414" spans="19:20" x14ac:dyDescent="0.2">
      <c r="S5414" s="15"/>
      <c r="T5414" s="15"/>
    </row>
    <row r="5415" spans="19:20" x14ac:dyDescent="0.2">
      <c r="S5415" s="15"/>
      <c r="T5415" s="15"/>
    </row>
    <row r="5416" spans="19:20" x14ac:dyDescent="0.2">
      <c r="S5416" s="15"/>
      <c r="T5416" s="15"/>
    </row>
    <row r="5417" spans="19:20" x14ac:dyDescent="0.2">
      <c r="S5417" s="15"/>
      <c r="T5417" s="15"/>
    </row>
    <row r="5418" spans="19:20" x14ac:dyDescent="0.2">
      <c r="S5418" s="15"/>
      <c r="T5418" s="15"/>
    </row>
    <row r="5419" spans="19:20" x14ac:dyDescent="0.2">
      <c r="S5419" s="15"/>
      <c r="T5419" s="15"/>
    </row>
    <row r="5420" spans="19:20" x14ac:dyDescent="0.2">
      <c r="S5420" s="15"/>
      <c r="T5420" s="15"/>
    </row>
    <row r="5421" spans="19:20" x14ac:dyDescent="0.2">
      <c r="S5421" s="15"/>
      <c r="T5421" s="15"/>
    </row>
    <row r="5422" spans="19:20" x14ac:dyDescent="0.2">
      <c r="S5422" s="15"/>
      <c r="T5422" s="15"/>
    </row>
    <row r="5423" spans="19:20" x14ac:dyDescent="0.2">
      <c r="S5423" s="15"/>
      <c r="T5423" s="15"/>
    </row>
    <row r="5424" spans="19:20" x14ac:dyDescent="0.2">
      <c r="S5424" s="15"/>
      <c r="T5424" s="15"/>
    </row>
    <row r="5425" spans="19:20" x14ac:dyDescent="0.2">
      <c r="S5425" s="15"/>
      <c r="T5425" s="15"/>
    </row>
    <row r="5426" spans="19:20" x14ac:dyDescent="0.2">
      <c r="S5426" s="15"/>
      <c r="T5426" s="15"/>
    </row>
    <row r="5427" spans="19:20" x14ac:dyDescent="0.2">
      <c r="S5427" s="15"/>
      <c r="T5427" s="15"/>
    </row>
    <row r="5428" spans="19:20" x14ac:dyDescent="0.2">
      <c r="S5428" s="15"/>
      <c r="T5428" s="15"/>
    </row>
    <row r="5429" spans="19:20" x14ac:dyDescent="0.2">
      <c r="S5429" s="15"/>
      <c r="T5429" s="15"/>
    </row>
    <row r="5430" spans="19:20" x14ac:dyDescent="0.2">
      <c r="S5430" s="15"/>
      <c r="T5430" s="15"/>
    </row>
    <row r="5431" spans="19:20" x14ac:dyDescent="0.2">
      <c r="S5431" s="15"/>
      <c r="T5431" s="15"/>
    </row>
    <row r="5432" spans="19:20" x14ac:dyDescent="0.2">
      <c r="S5432" s="15"/>
      <c r="T5432" s="15"/>
    </row>
    <row r="5433" spans="19:20" x14ac:dyDescent="0.2">
      <c r="S5433" s="15"/>
      <c r="T5433" s="15"/>
    </row>
    <row r="5434" spans="19:20" x14ac:dyDescent="0.2">
      <c r="S5434" s="15"/>
      <c r="T5434" s="15"/>
    </row>
    <row r="5435" spans="19:20" x14ac:dyDescent="0.2">
      <c r="S5435" s="15"/>
      <c r="T5435" s="15"/>
    </row>
    <row r="5436" spans="19:20" x14ac:dyDescent="0.2">
      <c r="S5436" s="15"/>
      <c r="T5436" s="15"/>
    </row>
    <row r="5437" spans="19:20" x14ac:dyDescent="0.2">
      <c r="S5437" s="15"/>
      <c r="T5437" s="15"/>
    </row>
    <row r="5438" spans="19:20" x14ac:dyDescent="0.2">
      <c r="S5438" s="15"/>
      <c r="T5438" s="15"/>
    </row>
    <row r="5439" spans="19:20" x14ac:dyDescent="0.2">
      <c r="S5439" s="15"/>
      <c r="T5439" s="15"/>
    </row>
    <row r="5440" spans="19:20" x14ac:dyDescent="0.2">
      <c r="S5440" s="15"/>
      <c r="T5440" s="15"/>
    </row>
    <row r="5441" spans="19:20" x14ac:dyDescent="0.2">
      <c r="S5441" s="15"/>
      <c r="T5441" s="15"/>
    </row>
    <row r="5442" spans="19:20" x14ac:dyDescent="0.2">
      <c r="S5442" s="15"/>
      <c r="T5442" s="15"/>
    </row>
    <row r="5443" spans="19:20" x14ac:dyDescent="0.2">
      <c r="S5443" s="15"/>
      <c r="T5443" s="15"/>
    </row>
    <row r="5444" spans="19:20" x14ac:dyDescent="0.2">
      <c r="S5444" s="15"/>
      <c r="T5444" s="15"/>
    </row>
    <row r="5445" spans="19:20" x14ac:dyDescent="0.2">
      <c r="S5445" s="15"/>
      <c r="T5445" s="15"/>
    </row>
    <row r="5446" spans="19:20" x14ac:dyDescent="0.2">
      <c r="S5446" s="15"/>
      <c r="T5446" s="15"/>
    </row>
    <row r="5447" spans="19:20" x14ac:dyDescent="0.2">
      <c r="S5447" s="15"/>
      <c r="T5447" s="15"/>
    </row>
    <row r="5448" spans="19:20" x14ac:dyDescent="0.2">
      <c r="S5448" s="15"/>
      <c r="T5448" s="15"/>
    </row>
    <row r="5449" spans="19:20" x14ac:dyDescent="0.2">
      <c r="S5449" s="15"/>
      <c r="T5449" s="15"/>
    </row>
    <row r="5450" spans="19:20" x14ac:dyDescent="0.2">
      <c r="S5450" s="15"/>
      <c r="T5450" s="15"/>
    </row>
    <row r="5451" spans="19:20" x14ac:dyDescent="0.2">
      <c r="S5451" s="15"/>
      <c r="T5451" s="15"/>
    </row>
    <row r="5452" spans="19:20" x14ac:dyDescent="0.2">
      <c r="S5452" s="15"/>
      <c r="T5452" s="15"/>
    </row>
    <row r="5453" spans="19:20" x14ac:dyDescent="0.2">
      <c r="S5453" s="15"/>
      <c r="T5453" s="15"/>
    </row>
    <row r="5454" spans="19:20" x14ac:dyDescent="0.2">
      <c r="S5454" s="15"/>
      <c r="T5454" s="15"/>
    </row>
    <row r="5455" spans="19:20" x14ac:dyDescent="0.2">
      <c r="S5455" s="15"/>
      <c r="T5455" s="15"/>
    </row>
    <row r="5456" spans="19:20" x14ac:dyDescent="0.2">
      <c r="S5456" s="15"/>
      <c r="T5456" s="15"/>
    </row>
    <row r="5457" spans="19:20" x14ac:dyDescent="0.2">
      <c r="S5457" s="15"/>
      <c r="T5457" s="15"/>
    </row>
    <row r="5458" spans="19:20" x14ac:dyDescent="0.2">
      <c r="S5458" s="15"/>
      <c r="T5458" s="15"/>
    </row>
    <row r="5459" spans="19:20" x14ac:dyDescent="0.2">
      <c r="S5459" s="15"/>
      <c r="T5459" s="15"/>
    </row>
    <row r="5460" spans="19:20" x14ac:dyDescent="0.2">
      <c r="S5460" s="15"/>
      <c r="T5460" s="15"/>
    </row>
    <row r="5461" spans="19:20" x14ac:dyDescent="0.2">
      <c r="S5461" s="15"/>
      <c r="T5461" s="15"/>
    </row>
    <row r="5462" spans="19:20" x14ac:dyDescent="0.2">
      <c r="S5462" s="15"/>
      <c r="T5462" s="15"/>
    </row>
    <row r="5463" spans="19:20" x14ac:dyDescent="0.2">
      <c r="S5463" s="15"/>
      <c r="T5463" s="15"/>
    </row>
    <row r="5464" spans="19:20" x14ac:dyDescent="0.2">
      <c r="S5464" s="15"/>
      <c r="T5464" s="15"/>
    </row>
    <row r="5465" spans="19:20" x14ac:dyDescent="0.2">
      <c r="S5465" s="15"/>
      <c r="T5465" s="15"/>
    </row>
    <row r="5466" spans="19:20" x14ac:dyDescent="0.2">
      <c r="S5466" s="15"/>
      <c r="T5466" s="15"/>
    </row>
    <row r="5467" spans="19:20" x14ac:dyDescent="0.2">
      <c r="S5467" s="15"/>
      <c r="T5467" s="15"/>
    </row>
    <row r="5468" spans="19:20" x14ac:dyDescent="0.2">
      <c r="S5468" s="15"/>
      <c r="T5468" s="15"/>
    </row>
    <row r="5469" spans="19:20" x14ac:dyDescent="0.2">
      <c r="S5469" s="15"/>
      <c r="T5469" s="15"/>
    </row>
    <row r="5470" spans="19:20" x14ac:dyDescent="0.2">
      <c r="S5470" s="15"/>
      <c r="T5470" s="15"/>
    </row>
    <row r="5471" spans="19:20" x14ac:dyDescent="0.2">
      <c r="S5471" s="15"/>
      <c r="T5471" s="15"/>
    </row>
    <row r="5472" spans="19:20" x14ac:dyDescent="0.2">
      <c r="S5472" s="15"/>
      <c r="T5472" s="15"/>
    </row>
    <row r="5473" spans="19:20" x14ac:dyDescent="0.2">
      <c r="S5473" s="15"/>
      <c r="T5473" s="15"/>
    </row>
    <row r="5474" spans="19:20" x14ac:dyDescent="0.2">
      <c r="S5474" s="15"/>
      <c r="T5474" s="15"/>
    </row>
    <row r="5475" spans="19:20" x14ac:dyDescent="0.2">
      <c r="S5475" s="15"/>
      <c r="T5475" s="15"/>
    </row>
    <row r="5476" spans="19:20" x14ac:dyDescent="0.2">
      <c r="S5476" s="15"/>
      <c r="T5476" s="15"/>
    </row>
    <row r="5477" spans="19:20" x14ac:dyDescent="0.2">
      <c r="S5477" s="15"/>
      <c r="T5477" s="15"/>
    </row>
    <row r="5478" spans="19:20" x14ac:dyDescent="0.2">
      <c r="S5478" s="15"/>
      <c r="T5478" s="15"/>
    </row>
    <row r="5479" spans="19:20" x14ac:dyDescent="0.2">
      <c r="S5479" s="15"/>
      <c r="T5479" s="15"/>
    </row>
    <row r="5480" spans="19:20" x14ac:dyDescent="0.2">
      <c r="S5480" s="15"/>
      <c r="T5480" s="15"/>
    </row>
    <row r="5481" spans="19:20" x14ac:dyDescent="0.2">
      <c r="S5481" s="15"/>
      <c r="T5481" s="15"/>
    </row>
    <row r="5482" spans="19:20" x14ac:dyDescent="0.2">
      <c r="S5482" s="15"/>
      <c r="T5482" s="15"/>
    </row>
    <row r="5483" spans="19:20" x14ac:dyDescent="0.2">
      <c r="S5483" s="15"/>
      <c r="T5483" s="15"/>
    </row>
    <row r="5484" spans="19:20" x14ac:dyDescent="0.2">
      <c r="S5484" s="15"/>
      <c r="T5484" s="15"/>
    </row>
    <row r="5485" spans="19:20" x14ac:dyDescent="0.2">
      <c r="S5485" s="15"/>
      <c r="T5485" s="15"/>
    </row>
    <row r="5486" spans="19:20" x14ac:dyDescent="0.2">
      <c r="S5486" s="15"/>
      <c r="T5486" s="15"/>
    </row>
    <row r="5487" spans="19:20" x14ac:dyDescent="0.2">
      <c r="S5487" s="15"/>
      <c r="T5487" s="15"/>
    </row>
    <row r="5488" spans="19:20" x14ac:dyDescent="0.2">
      <c r="S5488" s="15"/>
      <c r="T5488" s="15"/>
    </row>
    <row r="5489" spans="19:20" x14ac:dyDescent="0.2">
      <c r="S5489" s="15"/>
      <c r="T5489" s="15"/>
    </row>
    <row r="5490" spans="19:20" x14ac:dyDescent="0.2">
      <c r="S5490" s="15"/>
      <c r="T5490" s="15"/>
    </row>
    <row r="5491" spans="19:20" x14ac:dyDescent="0.2">
      <c r="S5491" s="15"/>
      <c r="T5491" s="15"/>
    </row>
    <row r="5492" spans="19:20" x14ac:dyDescent="0.2">
      <c r="S5492" s="15"/>
      <c r="T5492" s="15"/>
    </row>
    <row r="5493" spans="19:20" x14ac:dyDescent="0.2">
      <c r="S5493" s="15"/>
      <c r="T5493" s="15"/>
    </row>
    <row r="5494" spans="19:20" x14ac:dyDescent="0.2">
      <c r="S5494" s="15"/>
      <c r="T5494" s="15"/>
    </row>
    <row r="5495" spans="19:20" x14ac:dyDescent="0.2">
      <c r="S5495" s="15"/>
      <c r="T5495" s="15"/>
    </row>
    <row r="5496" spans="19:20" x14ac:dyDescent="0.2">
      <c r="S5496" s="15"/>
      <c r="T5496" s="15"/>
    </row>
    <row r="5497" spans="19:20" x14ac:dyDescent="0.2">
      <c r="S5497" s="15"/>
      <c r="T5497" s="15"/>
    </row>
    <row r="5498" spans="19:20" x14ac:dyDescent="0.2">
      <c r="S5498" s="15"/>
      <c r="T5498" s="15"/>
    </row>
    <row r="5499" spans="19:20" x14ac:dyDescent="0.2">
      <c r="S5499" s="15"/>
      <c r="T5499" s="15"/>
    </row>
    <row r="5500" spans="19:20" x14ac:dyDescent="0.2">
      <c r="S5500" s="15"/>
      <c r="T5500" s="15"/>
    </row>
    <row r="5501" spans="19:20" x14ac:dyDescent="0.2">
      <c r="S5501" s="15"/>
      <c r="T5501" s="15"/>
    </row>
    <row r="5502" spans="19:20" x14ac:dyDescent="0.2">
      <c r="S5502" s="15"/>
      <c r="T5502" s="15"/>
    </row>
    <row r="5503" spans="19:20" x14ac:dyDescent="0.2">
      <c r="S5503" s="15"/>
      <c r="T5503" s="15"/>
    </row>
    <row r="5504" spans="19:20" x14ac:dyDescent="0.2">
      <c r="S5504" s="15"/>
      <c r="T5504" s="15"/>
    </row>
    <row r="5505" spans="19:20" x14ac:dyDescent="0.2">
      <c r="S5505" s="15"/>
      <c r="T5505" s="15"/>
    </row>
    <row r="5506" spans="19:20" x14ac:dyDescent="0.2">
      <c r="S5506" s="15"/>
      <c r="T5506" s="15"/>
    </row>
    <row r="5507" spans="19:20" x14ac:dyDescent="0.2">
      <c r="S5507" s="15"/>
      <c r="T5507" s="15"/>
    </row>
    <row r="5508" spans="19:20" x14ac:dyDescent="0.2">
      <c r="S5508" s="15"/>
      <c r="T5508" s="15"/>
    </row>
    <row r="5509" spans="19:20" x14ac:dyDescent="0.2">
      <c r="S5509" s="15"/>
      <c r="T5509" s="15"/>
    </row>
    <row r="5510" spans="19:20" x14ac:dyDescent="0.2">
      <c r="S5510" s="15"/>
      <c r="T5510" s="15"/>
    </row>
    <row r="5511" spans="19:20" x14ac:dyDescent="0.2">
      <c r="S5511" s="15"/>
      <c r="T5511" s="15"/>
    </row>
    <row r="5512" spans="19:20" x14ac:dyDescent="0.2">
      <c r="S5512" s="15"/>
      <c r="T5512" s="15"/>
    </row>
    <row r="5513" spans="19:20" x14ac:dyDescent="0.2">
      <c r="S5513" s="15"/>
      <c r="T5513" s="15"/>
    </row>
    <row r="5514" spans="19:20" x14ac:dyDescent="0.2">
      <c r="S5514" s="15"/>
      <c r="T5514" s="15"/>
    </row>
    <row r="5515" spans="19:20" x14ac:dyDescent="0.2">
      <c r="S5515" s="15"/>
      <c r="T5515" s="15"/>
    </row>
    <row r="5516" spans="19:20" x14ac:dyDescent="0.2">
      <c r="S5516" s="15"/>
      <c r="T5516" s="15"/>
    </row>
    <row r="5517" spans="19:20" x14ac:dyDescent="0.2">
      <c r="S5517" s="15"/>
      <c r="T5517" s="15"/>
    </row>
    <row r="5518" spans="19:20" x14ac:dyDescent="0.2">
      <c r="S5518" s="15"/>
      <c r="T5518" s="15"/>
    </row>
    <row r="5519" spans="19:20" x14ac:dyDescent="0.2">
      <c r="S5519" s="15"/>
      <c r="T5519" s="15"/>
    </row>
    <row r="5520" spans="19:20" x14ac:dyDescent="0.2">
      <c r="S5520" s="15"/>
      <c r="T5520" s="15"/>
    </row>
    <row r="5521" spans="19:20" x14ac:dyDescent="0.2">
      <c r="S5521" s="15"/>
      <c r="T5521" s="15"/>
    </row>
    <row r="5522" spans="19:20" x14ac:dyDescent="0.2">
      <c r="S5522" s="15"/>
      <c r="T5522" s="15"/>
    </row>
    <row r="5523" spans="19:20" x14ac:dyDescent="0.2">
      <c r="S5523" s="15"/>
      <c r="T5523" s="15"/>
    </row>
    <row r="5524" spans="19:20" x14ac:dyDescent="0.2">
      <c r="S5524" s="15"/>
      <c r="T5524" s="15"/>
    </row>
    <row r="5525" spans="19:20" x14ac:dyDescent="0.2">
      <c r="S5525" s="15"/>
      <c r="T5525" s="15"/>
    </row>
    <row r="5526" spans="19:20" x14ac:dyDescent="0.2">
      <c r="S5526" s="15"/>
      <c r="T5526" s="15"/>
    </row>
    <row r="5527" spans="19:20" x14ac:dyDescent="0.2">
      <c r="S5527" s="15"/>
      <c r="T5527" s="15"/>
    </row>
    <row r="5528" spans="19:20" x14ac:dyDescent="0.2">
      <c r="S5528" s="15"/>
      <c r="T5528" s="15"/>
    </row>
    <row r="5529" spans="19:20" x14ac:dyDescent="0.2">
      <c r="S5529" s="15"/>
      <c r="T5529" s="15"/>
    </row>
    <row r="5530" spans="19:20" x14ac:dyDescent="0.2">
      <c r="S5530" s="15"/>
      <c r="T5530" s="15"/>
    </row>
    <row r="5531" spans="19:20" x14ac:dyDescent="0.2">
      <c r="S5531" s="15"/>
      <c r="T5531" s="15"/>
    </row>
    <row r="5532" spans="19:20" x14ac:dyDescent="0.2">
      <c r="S5532" s="15"/>
      <c r="T5532" s="15"/>
    </row>
    <row r="5533" spans="19:20" x14ac:dyDescent="0.2">
      <c r="S5533" s="15"/>
      <c r="T5533" s="15"/>
    </row>
    <row r="5534" spans="19:20" x14ac:dyDescent="0.2">
      <c r="S5534" s="15"/>
      <c r="T5534" s="15"/>
    </row>
    <row r="5535" spans="19:20" x14ac:dyDescent="0.2">
      <c r="S5535" s="15"/>
      <c r="T5535" s="15"/>
    </row>
    <row r="5536" spans="19:20" x14ac:dyDescent="0.2">
      <c r="S5536" s="15"/>
      <c r="T5536" s="15"/>
    </row>
    <row r="5537" spans="19:20" x14ac:dyDescent="0.2">
      <c r="S5537" s="15"/>
      <c r="T5537" s="15"/>
    </row>
    <row r="5538" spans="19:20" x14ac:dyDescent="0.2">
      <c r="S5538" s="15"/>
      <c r="T5538" s="15"/>
    </row>
    <row r="5539" spans="19:20" x14ac:dyDescent="0.2">
      <c r="S5539" s="15"/>
      <c r="T5539" s="15"/>
    </row>
    <row r="5540" spans="19:20" x14ac:dyDescent="0.2">
      <c r="S5540" s="15"/>
      <c r="T5540" s="15"/>
    </row>
    <row r="5541" spans="19:20" x14ac:dyDescent="0.2">
      <c r="S5541" s="15"/>
      <c r="T5541" s="15"/>
    </row>
    <row r="5542" spans="19:20" x14ac:dyDescent="0.2">
      <c r="S5542" s="15"/>
      <c r="T5542" s="15"/>
    </row>
    <row r="5543" spans="19:20" x14ac:dyDescent="0.2">
      <c r="S5543" s="15"/>
      <c r="T5543" s="15"/>
    </row>
    <row r="5544" spans="19:20" x14ac:dyDescent="0.2">
      <c r="S5544" s="15"/>
      <c r="T5544" s="15"/>
    </row>
    <row r="5545" spans="19:20" x14ac:dyDescent="0.2">
      <c r="S5545" s="15"/>
      <c r="T5545" s="15"/>
    </row>
    <row r="5546" spans="19:20" x14ac:dyDescent="0.2">
      <c r="S5546" s="15"/>
      <c r="T5546" s="15"/>
    </row>
    <row r="5547" spans="19:20" x14ac:dyDescent="0.2">
      <c r="S5547" s="15"/>
      <c r="T5547" s="15"/>
    </row>
    <row r="5548" spans="19:20" x14ac:dyDescent="0.2">
      <c r="S5548" s="15"/>
      <c r="T5548" s="15"/>
    </row>
    <row r="5549" spans="19:20" x14ac:dyDescent="0.2">
      <c r="S5549" s="15"/>
      <c r="T5549" s="15"/>
    </row>
    <row r="5550" spans="19:20" x14ac:dyDescent="0.2">
      <c r="S5550" s="15"/>
      <c r="T5550" s="15"/>
    </row>
    <row r="5551" spans="19:20" x14ac:dyDescent="0.2">
      <c r="S5551" s="15"/>
      <c r="T5551" s="15"/>
    </row>
    <row r="5552" spans="19:20" x14ac:dyDescent="0.2">
      <c r="S5552" s="15"/>
      <c r="T5552" s="15"/>
    </row>
    <row r="5553" spans="19:20" x14ac:dyDescent="0.2">
      <c r="S5553" s="15"/>
      <c r="T5553" s="15"/>
    </row>
    <row r="5554" spans="19:20" x14ac:dyDescent="0.2">
      <c r="S5554" s="15"/>
      <c r="T5554" s="15"/>
    </row>
    <row r="5555" spans="19:20" x14ac:dyDescent="0.2">
      <c r="S5555" s="15"/>
      <c r="T5555" s="15"/>
    </row>
    <row r="5556" spans="19:20" x14ac:dyDescent="0.2">
      <c r="S5556" s="15"/>
      <c r="T5556" s="15"/>
    </row>
    <row r="5557" spans="19:20" x14ac:dyDescent="0.2">
      <c r="S5557" s="15"/>
      <c r="T5557" s="15"/>
    </row>
    <row r="5558" spans="19:20" x14ac:dyDescent="0.2">
      <c r="S5558" s="15"/>
      <c r="T5558" s="15"/>
    </row>
    <row r="5559" spans="19:20" x14ac:dyDescent="0.2">
      <c r="S5559" s="15"/>
      <c r="T5559" s="15"/>
    </row>
    <row r="5560" spans="19:20" x14ac:dyDescent="0.2">
      <c r="S5560" s="15"/>
      <c r="T5560" s="15"/>
    </row>
    <row r="5561" spans="19:20" x14ac:dyDescent="0.2">
      <c r="S5561" s="15"/>
      <c r="T5561" s="15"/>
    </row>
    <row r="5562" spans="19:20" x14ac:dyDescent="0.2">
      <c r="S5562" s="15"/>
      <c r="T5562" s="15"/>
    </row>
    <row r="5563" spans="19:20" x14ac:dyDescent="0.2">
      <c r="S5563" s="15"/>
      <c r="T5563" s="15"/>
    </row>
    <row r="5564" spans="19:20" x14ac:dyDescent="0.2">
      <c r="S5564" s="15"/>
      <c r="T5564" s="15"/>
    </row>
    <row r="5565" spans="19:20" x14ac:dyDescent="0.2">
      <c r="S5565" s="15"/>
      <c r="T5565" s="15"/>
    </row>
    <row r="5566" spans="19:20" x14ac:dyDescent="0.2">
      <c r="S5566" s="15"/>
      <c r="T5566" s="15"/>
    </row>
    <row r="5567" spans="19:20" x14ac:dyDescent="0.2">
      <c r="S5567" s="15"/>
      <c r="T5567" s="15"/>
    </row>
    <row r="5568" spans="19:20" x14ac:dyDescent="0.2">
      <c r="S5568" s="15"/>
      <c r="T5568" s="15"/>
    </row>
    <row r="5569" spans="19:20" x14ac:dyDescent="0.2">
      <c r="S5569" s="15"/>
      <c r="T5569" s="15"/>
    </row>
    <row r="5570" spans="19:20" x14ac:dyDescent="0.2">
      <c r="S5570" s="15"/>
      <c r="T5570" s="15"/>
    </row>
    <row r="5571" spans="19:20" x14ac:dyDescent="0.2">
      <c r="S5571" s="15"/>
      <c r="T5571" s="15"/>
    </row>
    <row r="5572" spans="19:20" x14ac:dyDescent="0.2">
      <c r="S5572" s="15"/>
      <c r="T5572" s="15"/>
    </row>
    <row r="5573" spans="19:20" x14ac:dyDescent="0.2">
      <c r="S5573" s="15"/>
      <c r="T5573" s="15"/>
    </row>
    <row r="5574" spans="19:20" x14ac:dyDescent="0.2">
      <c r="S5574" s="15"/>
      <c r="T5574" s="15"/>
    </row>
    <row r="5575" spans="19:20" x14ac:dyDescent="0.2">
      <c r="S5575" s="15"/>
      <c r="T5575" s="15"/>
    </row>
    <row r="5576" spans="19:20" x14ac:dyDescent="0.2">
      <c r="S5576" s="15"/>
      <c r="T5576" s="15"/>
    </row>
    <row r="5577" spans="19:20" x14ac:dyDescent="0.2">
      <c r="S5577" s="15"/>
      <c r="T5577" s="15"/>
    </row>
    <row r="5578" spans="19:20" x14ac:dyDescent="0.2">
      <c r="S5578" s="15"/>
      <c r="T5578" s="15"/>
    </row>
    <row r="5579" spans="19:20" x14ac:dyDescent="0.2">
      <c r="S5579" s="15"/>
      <c r="T5579" s="15"/>
    </row>
    <row r="5580" spans="19:20" x14ac:dyDescent="0.2">
      <c r="S5580" s="15"/>
      <c r="T5580" s="15"/>
    </row>
    <row r="5581" spans="19:20" x14ac:dyDescent="0.2">
      <c r="S5581" s="15"/>
      <c r="T5581" s="15"/>
    </row>
    <row r="5582" spans="19:20" x14ac:dyDescent="0.2">
      <c r="S5582" s="15"/>
      <c r="T5582" s="15"/>
    </row>
    <row r="5583" spans="19:20" x14ac:dyDescent="0.2">
      <c r="S5583" s="15"/>
      <c r="T5583" s="15"/>
    </row>
    <row r="5584" spans="19:20" x14ac:dyDescent="0.2">
      <c r="S5584" s="15"/>
      <c r="T5584" s="15"/>
    </row>
    <row r="5585" spans="19:20" x14ac:dyDescent="0.2">
      <c r="S5585" s="15"/>
      <c r="T5585" s="15"/>
    </row>
    <row r="5586" spans="19:20" x14ac:dyDescent="0.2">
      <c r="S5586" s="15"/>
      <c r="T5586" s="15"/>
    </row>
    <row r="5587" spans="19:20" x14ac:dyDescent="0.2">
      <c r="S5587" s="15"/>
      <c r="T5587" s="15"/>
    </row>
    <row r="5588" spans="19:20" x14ac:dyDescent="0.2">
      <c r="S5588" s="15"/>
      <c r="T5588" s="15"/>
    </row>
    <row r="5589" spans="19:20" x14ac:dyDescent="0.2">
      <c r="S5589" s="15"/>
      <c r="T5589" s="15"/>
    </row>
    <row r="5590" spans="19:20" x14ac:dyDescent="0.2">
      <c r="S5590" s="15"/>
      <c r="T5590" s="15"/>
    </row>
    <row r="5591" spans="19:20" x14ac:dyDescent="0.2">
      <c r="S5591" s="15"/>
      <c r="T5591" s="15"/>
    </row>
    <row r="5592" spans="19:20" x14ac:dyDescent="0.2">
      <c r="S5592" s="15"/>
      <c r="T5592" s="15"/>
    </row>
    <row r="5593" spans="19:20" x14ac:dyDescent="0.2">
      <c r="S5593" s="15"/>
      <c r="T5593" s="15"/>
    </row>
    <row r="5594" spans="19:20" x14ac:dyDescent="0.2">
      <c r="S5594" s="15"/>
      <c r="T5594" s="15"/>
    </row>
    <row r="5595" spans="19:20" x14ac:dyDescent="0.2">
      <c r="S5595" s="15"/>
      <c r="T5595" s="15"/>
    </row>
    <row r="5596" spans="19:20" x14ac:dyDescent="0.2">
      <c r="S5596" s="15"/>
      <c r="T5596" s="15"/>
    </row>
    <row r="5597" spans="19:20" x14ac:dyDescent="0.2">
      <c r="S5597" s="15"/>
      <c r="T5597" s="15"/>
    </row>
    <row r="5598" spans="19:20" x14ac:dyDescent="0.2">
      <c r="S5598" s="15"/>
      <c r="T5598" s="15"/>
    </row>
    <row r="5599" spans="19:20" x14ac:dyDescent="0.2">
      <c r="S5599" s="15"/>
      <c r="T5599" s="15"/>
    </row>
    <row r="5600" spans="19:20" x14ac:dyDescent="0.2">
      <c r="S5600" s="15"/>
      <c r="T5600" s="15"/>
    </row>
    <row r="5601" spans="19:20" x14ac:dyDescent="0.2">
      <c r="S5601" s="15"/>
      <c r="T5601" s="15"/>
    </row>
    <row r="5602" spans="19:20" x14ac:dyDescent="0.2">
      <c r="S5602" s="15"/>
      <c r="T5602" s="15"/>
    </row>
    <row r="5603" spans="19:20" x14ac:dyDescent="0.2">
      <c r="S5603" s="15"/>
      <c r="T5603" s="15"/>
    </row>
    <row r="5604" spans="19:20" x14ac:dyDescent="0.2">
      <c r="S5604" s="15"/>
      <c r="T5604" s="15"/>
    </row>
    <row r="5605" spans="19:20" x14ac:dyDescent="0.2">
      <c r="S5605" s="15"/>
      <c r="T5605" s="15"/>
    </row>
    <row r="5606" spans="19:20" x14ac:dyDescent="0.2">
      <c r="S5606" s="15"/>
      <c r="T5606" s="15"/>
    </row>
    <row r="5607" spans="19:20" x14ac:dyDescent="0.2">
      <c r="S5607" s="15"/>
      <c r="T5607" s="15"/>
    </row>
    <row r="5608" spans="19:20" x14ac:dyDescent="0.2">
      <c r="S5608" s="15"/>
      <c r="T5608" s="15"/>
    </row>
    <row r="5609" spans="19:20" x14ac:dyDescent="0.2">
      <c r="S5609" s="15"/>
      <c r="T5609" s="15"/>
    </row>
    <row r="5610" spans="19:20" x14ac:dyDescent="0.2">
      <c r="S5610" s="15"/>
      <c r="T5610" s="15"/>
    </row>
    <row r="5611" spans="19:20" x14ac:dyDescent="0.2">
      <c r="S5611" s="15"/>
      <c r="T5611" s="15"/>
    </row>
    <row r="5612" spans="19:20" x14ac:dyDescent="0.2">
      <c r="S5612" s="15"/>
      <c r="T5612" s="15"/>
    </row>
    <row r="5613" spans="19:20" x14ac:dyDescent="0.2">
      <c r="S5613" s="15"/>
      <c r="T5613" s="15"/>
    </row>
    <row r="5614" spans="19:20" x14ac:dyDescent="0.2">
      <c r="S5614" s="15"/>
      <c r="T5614" s="15"/>
    </row>
    <row r="5615" spans="19:20" x14ac:dyDescent="0.2">
      <c r="S5615" s="15"/>
      <c r="T5615" s="15"/>
    </row>
    <row r="5616" spans="19:20" x14ac:dyDescent="0.2">
      <c r="S5616" s="15"/>
      <c r="T5616" s="15"/>
    </row>
    <row r="5617" spans="19:20" x14ac:dyDescent="0.2">
      <c r="S5617" s="15"/>
      <c r="T5617" s="15"/>
    </row>
    <row r="5618" spans="19:20" x14ac:dyDescent="0.2">
      <c r="S5618" s="15"/>
      <c r="T5618" s="15"/>
    </row>
    <row r="5619" spans="19:20" x14ac:dyDescent="0.2">
      <c r="S5619" s="15"/>
      <c r="T5619" s="15"/>
    </row>
    <row r="5620" spans="19:20" x14ac:dyDescent="0.2">
      <c r="S5620" s="15"/>
      <c r="T5620" s="15"/>
    </row>
    <row r="5621" spans="19:20" x14ac:dyDescent="0.2">
      <c r="S5621" s="15"/>
      <c r="T5621" s="15"/>
    </row>
    <row r="5622" spans="19:20" x14ac:dyDescent="0.2">
      <c r="S5622" s="15"/>
      <c r="T5622" s="15"/>
    </row>
    <row r="5623" spans="19:20" x14ac:dyDescent="0.2">
      <c r="S5623" s="15"/>
      <c r="T5623" s="15"/>
    </row>
    <row r="5624" spans="19:20" x14ac:dyDescent="0.2">
      <c r="S5624" s="15"/>
      <c r="T5624" s="15"/>
    </row>
    <row r="5625" spans="19:20" x14ac:dyDescent="0.2">
      <c r="S5625" s="15"/>
      <c r="T5625" s="15"/>
    </row>
    <row r="5626" spans="19:20" x14ac:dyDescent="0.2">
      <c r="S5626" s="15"/>
      <c r="T5626" s="15"/>
    </row>
    <row r="5627" spans="19:20" x14ac:dyDescent="0.2">
      <c r="S5627" s="15"/>
      <c r="T5627" s="15"/>
    </row>
    <row r="5628" spans="19:20" x14ac:dyDescent="0.2">
      <c r="S5628" s="15"/>
      <c r="T5628" s="15"/>
    </row>
    <row r="5629" spans="19:20" x14ac:dyDescent="0.2">
      <c r="S5629" s="15"/>
      <c r="T5629" s="15"/>
    </row>
    <row r="5630" spans="19:20" x14ac:dyDescent="0.2">
      <c r="S5630" s="15"/>
      <c r="T5630" s="15"/>
    </row>
    <row r="5631" spans="19:20" x14ac:dyDescent="0.2">
      <c r="S5631" s="15"/>
      <c r="T5631" s="15"/>
    </row>
    <row r="5632" spans="19:20" x14ac:dyDescent="0.2">
      <c r="S5632" s="15"/>
      <c r="T5632" s="15"/>
    </row>
    <row r="5633" spans="19:20" x14ac:dyDescent="0.2">
      <c r="S5633" s="15"/>
      <c r="T5633" s="15"/>
    </row>
    <row r="5634" spans="19:20" x14ac:dyDescent="0.2">
      <c r="S5634" s="15"/>
      <c r="T5634" s="15"/>
    </row>
    <row r="5635" spans="19:20" x14ac:dyDescent="0.2">
      <c r="S5635" s="15"/>
      <c r="T5635" s="15"/>
    </row>
    <row r="5636" spans="19:20" x14ac:dyDescent="0.2">
      <c r="S5636" s="15"/>
      <c r="T5636" s="15"/>
    </row>
    <row r="5637" spans="19:20" x14ac:dyDescent="0.2">
      <c r="S5637" s="15"/>
      <c r="T5637" s="15"/>
    </row>
    <row r="5638" spans="19:20" x14ac:dyDescent="0.2">
      <c r="S5638" s="15"/>
      <c r="T5638" s="15"/>
    </row>
    <row r="5639" spans="19:20" x14ac:dyDescent="0.2">
      <c r="S5639" s="15"/>
      <c r="T5639" s="15"/>
    </row>
    <row r="5640" spans="19:20" x14ac:dyDescent="0.2">
      <c r="S5640" s="15"/>
      <c r="T5640" s="15"/>
    </row>
    <row r="5641" spans="19:20" x14ac:dyDescent="0.2">
      <c r="S5641" s="15"/>
      <c r="T5641" s="15"/>
    </row>
    <row r="5642" spans="19:20" x14ac:dyDescent="0.2">
      <c r="S5642" s="15"/>
      <c r="T5642" s="15"/>
    </row>
    <row r="5643" spans="19:20" x14ac:dyDescent="0.2">
      <c r="S5643" s="15"/>
      <c r="T5643" s="15"/>
    </row>
    <row r="5644" spans="19:20" x14ac:dyDescent="0.2">
      <c r="S5644" s="15"/>
      <c r="T5644" s="15"/>
    </row>
    <row r="5645" spans="19:20" x14ac:dyDescent="0.2">
      <c r="S5645" s="15"/>
      <c r="T5645" s="15"/>
    </row>
    <row r="5646" spans="19:20" x14ac:dyDescent="0.2">
      <c r="S5646" s="15"/>
      <c r="T5646" s="15"/>
    </row>
    <row r="5647" spans="19:20" x14ac:dyDescent="0.2">
      <c r="S5647" s="15"/>
      <c r="T5647" s="15"/>
    </row>
    <row r="5648" spans="19:20" x14ac:dyDescent="0.2">
      <c r="S5648" s="15"/>
      <c r="T5648" s="15"/>
    </row>
    <row r="5649" spans="19:20" x14ac:dyDescent="0.2">
      <c r="S5649" s="15"/>
      <c r="T5649" s="15"/>
    </row>
    <row r="5650" spans="19:20" x14ac:dyDescent="0.2">
      <c r="S5650" s="15"/>
      <c r="T5650" s="15"/>
    </row>
    <row r="5651" spans="19:20" x14ac:dyDescent="0.2">
      <c r="S5651" s="15"/>
      <c r="T5651" s="15"/>
    </row>
    <row r="5652" spans="19:20" x14ac:dyDescent="0.2">
      <c r="S5652" s="15"/>
      <c r="T5652" s="15"/>
    </row>
    <row r="5653" spans="19:20" x14ac:dyDescent="0.2">
      <c r="S5653" s="15"/>
      <c r="T5653" s="15"/>
    </row>
    <row r="5654" spans="19:20" x14ac:dyDescent="0.2">
      <c r="S5654" s="15"/>
      <c r="T5654" s="15"/>
    </row>
    <row r="5655" spans="19:20" x14ac:dyDescent="0.2">
      <c r="S5655" s="15"/>
      <c r="T5655" s="15"/>
    </row>
    <row r="5656" spans="19:20" x14ac:dyDescent="0.2">
      <c r="S5656" s="15"/>
      <c r="T5656" s="15"/>
    </row>
    <row r="5657" spans="19:20" x14ac:dyDescent="0.2">
      <c r="S5657" s="15"/>
      <c r="T5657" s="15"/>
    </row>
    <row r="5658" spans="19:20" x14ac:dyDescent="0.2">
      <c r="S5658" s="15"/>
      <c r="T5658" s="15"/>
    </row>
    <row r="5659" spans="19:20" x14ac:dyDescent="0.2">
      <c r="S5659" s="15"/>
      <c r="T5659" s="15"/>
    </row>
    <row r="5660" spans="19:20" x14ac:dyDescent="0.2">
      <c r="S5660" s="15"/>
      <c r="T5660" s="15"/>
    </row>
    <row r="5661" spans="19:20" x14ac:dyDescent="0.2">
      <c r="S5661" s="15"/>
      <c r="T5661" s="15"/>
    </row>
    <row r="5662" spans="19:20" x14ac:dyDescent="0.2">
      <c r="S5662" s="15"/>
      <c r="T5662" s="15"/>
    </row>
    <row r="5663" spans="19:20" x14ac:dyDescent="0.2">
      <c r="S5663" s="15"/>
      <c r="T5663" s="15"/>
    </row>
    <row r="5664" spans="19:20" x14ac:dyDescent="0.2">
      <c r="S5664" s="15"/>
      <c r="T5664" s="15"/>
    </row>
    <row r="5665" spans="19:20" x14ac:dyDescent="0.2">
      <c r="S5665" s="15"/>
      <c r="T5665" s="15"/>
    </row>
    <row r="5666" spans="19:20" x14ac:dyDescent="0.2">
      <c r="S5666" s="15"/>
      <c r="T5666" s="15"/>
    </row>
    <row r="5667" spans="19:20" x14ac:dyDescent="0.2">
      <c r="S5667" s="15"/>
      <c r="T5667" s="15"/>
    </row>
    <row r="5668" spans="19:20" x14ac:dyDescent="0.2">
      <c r="S5668" s="15"/>
      <c r="T5668" s="15"/>
    </row>
    <row r="5669" spans="19:20" x14ac:dyDescent="0.2">
      <c r="S5669" s="15"/>
      <c r="T5669" s="15"/>
    </row>
    <row r="5670" spans="19:20" x14ac:dyDescent="0.2">
      <c r="S5670" s="15"/>
      <c r="T5670" s="15"/>
    </row>
    <row r="5671" spans="19:20" x14ac:dyDescent="0.2">
      <c r="S5671" s="15"/>
      <c r="T5671" s="15"/>
    </row>
    <row r="5672" spans="19:20" x14ac:dyDescent="0.2">
      <c r="S5672" s="15"/>
      <c r="T5672" s="15"/>
    </row>
    <row r="5673" spans="19:20" x14ac:dyDescent="0.2">
      <c r="S5673" s="15"/>
      <c r="T5673" s="15"/>
    </row>
    <row r="5674" spans="19:20" x14ac:dyDescent="0.2">
      <c r="S5674" s="15"/>
      <c r="T5674" s="15"/>
    </row>
    <row r="5675" spans="19:20" x14ac:dyDescent="0.2">
      <c r="S5675" s="15"/>
      <c r="T5675" s="15"/>
    </row>
    <row r="5676" spans="19:20" x14ac:dyDescent="0.2">
      <c r="S5676" s="15"/>
      <c r="T5676" s="15"/>
    </row>
    <row r="5677" spans="19:20" x14ac:dyDescent="0.2">
      <c r="S5677" s="15"/>
      <c r="T5677" s="15"/>
    </row>
    <row r="5678" spans="19:20" x14ac:dyDescent="0.2">
      <c r="S5678" s="15"/>
      <c r="T5678" s="15"/>
    </row>
    <row r="5679" spans="19:20" x14ac:dyDescent="0.2">
      <c r="S5679" s="15"/>
      <c r="T5679" s="15"/>
    </row>
    <row r="5680" spans="19:20" x14ac:dyDescent="0.2">
      <c r="S5680" s="15"/>
      <c r="T5680" s="15"/>
    </row>
    <row r="5681" spans="19:20" x14ac:dyDescent="0.2">
      <c r="S5681" s="15"/>
      <c r="T5681" s="15"/>
    </row>
    <row r="5682" spans="19:20" x14ac:dyDescent="0.2">
      <c r="S5682" s="15"/>
      <c r="T5682" s="15"/>
    </row>
    <row r="5683" spans="19:20" x14ac:dyDescent="0.2">
      <c r="S5683" s="15"/>
      <c r="T5683" s="15"/>
    </row>
    <row r="5684" spans="19:20" x14ac:dyDescent="0.2">
      <c r="S5684" s="15"/>
      <c r="T5684" s="15"/>
    </row>
    <row r="5685" spans="19:20" x14ac:dyDescent="0.2">
      <c r="S5685" s="15"/>
      <c r="T5685" s="15"/>
    </row>
    <row r="5686" spans="19:20" x14ac:dyDescent="0.2">
      <c r="S5686" s="15"/>
      <c r="T5686" s="15"/>
    </row>
    <row r="5687" spans="19:20" x14ac:dyDescent="0.2">
      <c r="S5687" s="15"/>
      <c r="T5687" s="15"/>
    </row>
    <row r="5688" spans="19:20" x14ac:dyDescent="0.2">
      <c r="S5688" s="15"/>
      <c r="T5688" s="15"/>
    </row>
    <row r="5689" spans="19:20" x14ac:dyDescent="0.2">
      <c r="S5689" s="15"/>
      <c r="T5689" s="15"/>
    </row>
    <row r="5690" spans="19:20" x14ac:dyDescent="0.2">
      <c r="S5690" s="15"/>
      <c r="T5690" s="15"/>
    </row>
    <row r="5691" spans="19:20" x14ac:dyDescent="0.2">
      <c r="S5691" s="15"/>
      <c r="T5691" s="15"/>
    </row>
    <row r="5692" spans="19:20" x14ac:dyDescent="0.2">
      <c r="S5692" s="15"/>
      <c r="T5692" s="15"/>
    </row>
    <row r="5693" spans="19:20" x14ac:dyDescent="0.2">
      <c r="S5693" s="15"/>
      <c r="T5693" s="15"/>
    </row>
    <row r="5694" spans="19:20" x14ac:dyDescent="0.2">
      <c r="S5694" s="15"/>
      <c r="T5694" s="15"/>
    </row>
    <row r="5695" spans="19:20" x14ac:dyDescent="0.2">
      <c r="S5695" s="15"/>
      <c r="T5695" s="15"/>
    </row>
    <row r="5696" spans="19:20" x14ac:dyDescent="0.2">
      <c r="S5696" s="15"/>
      <c r="T5696" s="15"/>
    </row>
    <row r="5697" spans="19:20" x14ac:dyDescent="0.2">
      <c r="S5697" s="15"/>
      <c r="T5697" s="15"/>
    </row>
    <row r="5698" spans="19:20" x14ac:dyDescent="0.2">
      <c r="S5698" s="15"/>
      <c r="T5698" s="15"/>
    </row>
    <row r="5699" spans="19:20" x14ac:dyDescent="0.2">
      <c r="S5699" s="15"/>
      <c r="T5699" s="15"/>
    </row>
    <row r="5700" spans="19:20" x14ac:dyDescent="0.2">
      <c r="S5700" s="15"/>
      <c r="T5700" s="15"/>
    </row>
    <row r="5701" spans="19:20" x14ac:dyDescent="0.2">
      <c r="S5701" s="15"/>
      <c r="T5701" s="15"/>
    </row>
    <row r="5702" spans="19:20" x14ac:dyDescent="0.2">
      <c r="S5702" s="15"/>
      <c r="T5702" s="15"/>
    </row>
    <row r="5703" spans="19:20" x14ac:dyDescent="0.2">
      <c r="S5703" s="15"/>
      <c r="T5703" s="15"/>
    </row>
    <row r="5704" spans="19:20" x14ac:dyDescent="0.2">
      <c r="S5704" s="15"/>
      <c r="T5704" s="15"/>
    </row>
    <row r="5705" spans="19:20" x14ac:dyDescent="0.2">
      <c r="S5705" s="15"/>
      <c r="T5705" s="15"/>
    </row>
    <row r="5706" spans="19:20" x14ac:dyDescent="0.2">
      <c r="S5706" s="15"/>
      <c r="T5706" s="15"/>
    </row>
    <row r="5707" spans="19:20" x14ac:dyDescent="0.2">
      <c r="S5707" s="15"/>
      <c r="T5707" s="15"/>
    </row>
    <row r="5708" spans="19:20" x14ac:dyDescent="0.2">
      <c r="S5708" s="15"/>
      <c r="T5708" s="15"/>
    </row>
    <row r="5709" spans="19:20" x14ac:dyDescent="0.2">
      <c r="S5709" s="15"/>
      <c r="T5709" s="15"/>
    </row>
    <row r="5710" spans="19:20" x14ac:dyDescent="0.2">
      <c r="S5710" s="15"/>
      <c r="T5710" s="15"/>
    </row>
    <row r="5711" spans="19:20" x14ac:dyDescent="0.2">
      <c r="S5711" s="15"/>
      <c r="T5711" s="15"/>
    </row>
    <row r="5712" spans="19:20" x14ac:dyDescent="0.2">
      <c r="S5712" s="15"/>
      <c r="T5712" s="15"/>
    </row>
    <row r="5713" spans="19:20" x14ac:dyDescent="0.2">
      <c r="S5713" s="15"/>
      <c r="T5713" s="15"/>
    </row>
    <row r="5714" spans="19:20" x14ac:dyDescent="0.2">
      <c r="S5714" s="15"/>
      <c r="T5714" s="15"/>
    </row>
    <row r="5715" spans="19:20" x14ac:dyDescent="0.2">
      <c r="S5715" s="15"/>
      <c r="T5715" s="15"/>
    </row>
    <row r="5716" spans="19:20" x14ac:dyDescent="0.2">
      <c r="S5716" s="15"/>
      <c r="T5716" s="15"/>
    </row>
    <row r="5717" spans="19:20" x14ac:dyDescent="0.2">
      <c r="S5717" s="15"/>
      <c r="T5717" s="15"/>
    </row>
    <row r="5718" spans="19:20" x14ac:dyDescent="0.2">
      <c r="S5718" s="15"/>
      <c r="T5718" s="15"/>
    </row>
    <row r="5719" spans="19:20" x14ac:dyDescent="0.2">
      <c r="S5719" s="15"/>
      <c r="T5719" s="15"/>
    </row>
    <row r="5720" spans="19:20" x14ac:dyDescent="0.2">
      <c r="S5720" s="15"/>
      <c r="T5720" s="15"/>
    </row>
    <row r="5721" spans="19:20" x14ac:dyDescent="0.2">
      <c r="S5721" s="15"/>
      <c r="T5721" s="15"/>
    </row>
    <row r="5722" spans="19:20" x14ac:dyDescent="0.2">
      <c r="S5722" s="15"/>
      <c r="T5722" s="15"/>
    </row>
    <row r="5723" spans="19:20" x14ac:dyDescent="0.2">
      <c r="S5723" s="15"/>
      <c r="T5723" s="15"/>
    </row>
    <row r="5724" spans="19:20" x14ac:dyDescent="0.2">
      <c r="S5724" s="15"/>
      <c r="T5724" s="15"/>
    </row>
    <row r="5725" spans="19:20" x14ac:dyDescent="0.2">
      <c r="S5725" s="15"/>
      <c r="T5725" s="15"/>
    </row>
    <row r="5726" spans="19:20" x14ac:dyDescent="0.2">
      <c r="S5726" s="15"/>
      <c r="T5726" s="15"/>
    </row>
    <row r="5727" spans="19:20" x14ac:dyDescent="0.2">
      <c r="S5727" s="15"/>
      <c r="T5727" s="15"/>
    </row>
    <row r="5728" spans="19:20" x14ac:dyDescent="0.2">
      <c r="S5728" s="15"/>
      <c r="T5728" s="15"/>
    </row>
    <row r="5729" spans="19:20" x14ac:dyDescent="0.2">
      <c r="S5729" s="15"/>
      <c r="T5729" s="15"/>
    </row>
    <row r="5730" spans="19:20" x14ac:dyDescent="0.2">
      <c r="S5730" s="15"/>
      <c r="T5730" s="15"/>
    </row>
    <row r="5731" spans="19:20" x14ac:dyDescent="0.2">
      <c r="S5731" s="15"/>
      <c r="T5731" s="15"/>
    </row>
    <row r="5732" spans="19:20" x14ac:dyDescent="0.2">
      <c r="S5732" s="15"/>
      <c r="T5732" s="15"/>
    </row>
    <row r="5733" spans="19:20" x14ac:dyDescent="0.2">
      <c r="S5733" s="15"/>
      <c r="T5733" s="15"/>
    </row>
    <row r="5734" spans="19:20" x14ac:dyDescent="0.2">
      <c r="S5734" s="15"/>
      <c r="T5734" s="15"/>
    </row>
    <row r="5735" spans="19:20" x14ac:dyDescent="0.2">
      <c r="S5735" s="15"/>
      <c r="T5735" s="15"/>
    </row>
    <row r="5736" spans="19:20" x14ac:dyDescent="0.2">
      <c r="S5736" s="15"/>
      <c r="T5736" s="15"/>
    </row>
    <row r="5737" spans="19:20" x14ac:dyDescent="0.2">
      <c r="S5737" s="15"/>
      <c r="T5737" s="15"/>
    </row>
    <row r="5738" spans="19:20" x14ac:dyDescent="0.2">
      <c r="S5738" s="15"/>
      <c r="T5738" s="15"/>
    </row>
    <row r="5739" spans="19:20" x14ac:dyDescent="0.2">
      <c r="S5739" s="15"/>
      <c r="T5739" s="15"/>
    </row>
    <row r="5740" spans="19:20" x14ac:dyDescent="0.2">
      <c r="S5740" s="15"/>
      <c r="T5740" s="15"/>
    </row>
    <row r="5741" spans="19:20" x14ac:dyDescent="0.2">
      <c r="S5741" s="15"/>
      <c r="T5741" s="15"/>
    </row>
    <row r="5742" spans="19:20" x14ac:dyDescent="0.2">
      <c r="S5742" s="15"/>
      <c r="T5742" s="15"/>
    </row>
    <row r="5743" spans="19:20" x14ac:dyDescent="0.2">
      <c r="S5743" s="15"/>
      <c r="T5743" s="15"/>
    </row>
    <row r="5744" spans="19:20" x14ac:dyDescent="0.2">
      <c r="S5744" s="15"/>
      <c r="T5744" s="15"/>
    </row>
    <row r="5745" spans="19:20" x14ac:dyDescent="0.2">
      <c r="S5745" s="15"/>
      <c r="T5745" s="15"/>
    </row>
    <row r="5746" spans="19:20" x14ac:dyDescent="0.2">
      <c r="S5746" s="15"/>
      <c r="T5746" s="15"/>
    </row>
    <row r="5747" spans="19:20" x14ac:dyDescent="0.2">
      <c r="S5747" s="15"/>
      <c r="T5747" s="15"/>
    </row>
    <row r="5748" spans="19:20" x14ac:dyDescent="0.2">
      <c r="S5748" s="15"/>
      <c r="T5748" s="15"/>
    </row>
    <row r="5749" spans="19:20" x14ac:dyDescent="0.2">
      <c r="S5749" s="15"/>
      <c r="T5749" s="15"/>
    </row>
    <row r="5750" spans="19:20" x14ac:dyDescent="0.2">
      <c r="S5750" s="15"/>
      <c r="T5750" s="15"/>
    </row>
    <row r="5751" spans="19:20" x14ac:dyDescent="0.2">
      <c r="S5751" s="15"/>
      <c r="T5751" s="15"/>
    </row>
    <row r="5752" spans="19:20" x14ac:dyDescent="0.2">
      <c r="S5752" s="15"/>
      <c r="T5752" s="15"/>
    </row>
    <row r="5753" spans="19:20" x14ac:dyDescent="0.2">
      <c r="S5753" s="15"/>
      <c r="T5753" s="15"/>
    </row>
    <row r="5754" spans="19:20" x14ac:dyDescent="0.2">
      <c r="S5754" s="15"/>
      <c r="T5754" s="15"/>
    </row>
    <row r="5755" spans="19:20" x14ac:dyDescent="0.2">
      <c r="S5755" s="15"/>
      <c r="T5755" s="15"/>
    </row>
    <row r="5756" spans="19:20" x14ac:dyDescent="0.2">
      <c r="S5756" s="15"/>
      <c r="T5756" s="15"/>
    </row>
    <row r="5757" spans="19:20" x14ac:dyDescent="0.2">
      <c r="S5757" s="15"/>
      <c r="T5757" s="15"/>
    </row>
    <row r="5758" spans="19:20" x14ac:dyDescent="0.2">
      <c r="S5758" s="15"/>
      <c r="T5758" s="15"/>
    </row>
    <row r="5759" spans="19:20" x14ac:dyDescent="0.2">
      <c r="S5759" s="15"/>
      <c r="T5759" s="15"/>
    </row>
    <row r="5760" spans="19:20" x14ac:dyDescent="0.2">
      <c r="S5760" s="15"/>
      <c r="T5760" s="15"/>
    </row>
    <row r="5761" spans="19:20" x14ac:dyDescent="0.2">
      <c r="S5761" s="15"/>
      <c r="T5761" s="15"/>
    </row>
    <row r="5762" spans="19:20" x14ac:dyDescent="0.2">
      <c r="S5762" s="15"/>
      <c r="T5762" s="15"/>
    </row>
    <row r="5763" spans="19:20" x14ac:dyDescent="0.2">
      <c r="S5763" s="15"/>
      <c r="T5763" s="15"/>
    </row>
    <row r="5764" spans="19:20" x14ac:dyDescent="0.2">
      <c r="S5764" s="15"/>
      <c r="T5764" s="15"/>
    </row>
    <row r="5765" spans="19:20" x14ac:dyDescent="0.2">
      <c r="S5765" s="15"/>
      <c r="T5765" s="15"/>
    </row>
    <row r="5766" spans="19:20" x14ac:dyDescent="0.2">
      <c r="S5766" s="15"/>
      <c r="T5766" s="15"/>
    </row>
    <row r="5767" spans="19:20" x14ac:dyDescent="0.2">
      <c r="S5767" s="15"/>
      <c r="T5767" s="15"/>
    </row>
    <row r="5768" spans="19:20" x14ac:dyDescent="0.2">
      <c r="S5768" s="15"/>
      <c r="T5768" s="15"/>
    </row>
    <row r="5769" spans="19:20" x14ac:dyDescent="0.2">
      <c r="S5769" s="15"/>
      <c r="T5769" s="15"/>
    </row>
    <row r="5770" spans="19:20" x14ac:dyDescent="0.2">
      <c r="S5770" s="15"/>
      <c r="T5770" s="15"/>
    </row>
    <row r="5771" spans="19:20" x14ac:dyDescent="0.2">
      <c r="S5771" s="15"/>
      <c r="T5771" s="15"/>
    </row>
    <row r="5772" spans="19:20" x14ac:dyDescent="0.2">
      <c r="S5772" s="15"/>
      <c r="T5772" s="15"/>
    </row>
    <row r="5773" spans="19:20" x14ac:dyDescent="0.2">
      <c r="S5773" s="15"/>
      <c r="T5773" s="15"/>
    </row>
    <row r="5774" spans="19:20" x14ac:dyDescent="0.2">
      <c r="S5774" s="15"/>
      <c r="T5774" s="15"/>
    </row>
    <row r="5775" spans="19:20" x14ac:dyDescent="0.2">
      <c r="S5775" s="15"/>
      <c r="T5775" s="15"/>
    </row>
    <row r="5776" spans="19:20" x14ac:dyDescent="0.2">
      <c r="S5776" s="15"/>
      <c r="T5776" s="15"/>
    </row>
    <row r="5777" spans="19:20" x14ac:dyDescent="0.2">
      <c r="S5777" s="15"/>
      <c r="T5777" s="15"/>
    </row>
    <row r="5778" spans="19:20" x14ac:dyDescent="0.2">
      <c r="S5778" s="15"/>
      <c r="T5778" s="15"/>
    </row>
    <row r="5779" spans="19:20" x14ac:dyDescent="0.2">
      <c r="S5779" s="15"/>
      <c r="T5779" s="15"/>
    </row>
    <row r="5780" spans="19:20" x14ac:dyDescent="0.2">
      <c r="S5780" s="15"/>
      <c r="T5780" s="15"/>
    </row>
    <row r="5781" spans="19:20" x14ac:dyDescent="0.2">
      <c r="S5781" s="15"/>
      <c r="T5781" s="15"/>
    </row>
    <row r="5782" spans="19:20" x14ac:dyDescent="0.2">
      <c r="S5782" s="15"/>
      <c r="T5782" s="15"/>
    </row>
    <row r="5783" spans="19:20" x14ac:dyDescent="0.2">
      <c r="S5783" s="15"/>
      <c r="T5783" s="15"/>
    </row>
    <row r="5784" spans="19:20" x14ac:dyDescent="0.2">
      <c r="S5784" s="15"/>
      <c r="T5784" s="15"/>
    </row>
    <row r="5785" spans="19:20" x14ac:dyDescent="0.2">
      <c r="S5785" s="15"/>
      <c r="T5785" s="15"/>
    </row>
    <row r="5786" spans="19:20" x14ac:dyDescent="0.2">
      <c r="S5786" s="15"/>
      <c r="T5786" s="15"/>
    </row>
    <row r="5787" spans="19:20" x14ac:dyDescent="0.2">
      <c r="S5787" s="15"/>
      <c r="T5787" s="15"/>
    </row>
    <row r="5788" spans="19:20" x14ac:dyDescent="0.2">
      <c r="S5788" s="15"/>
      <c r="T5788" s="15"/>
    </row>
    <row r="5789" spans="19:20" x14ac:dyDescent="0.2">
      <c r="S5789" s="15"/>
      <c r="T5789" s="15"/>
    </row>
    <row r="5790" spans="19:20" x14ac:dyDescent="0.2">
      <c r="S5790" s="15"/>
      <c r="T5790" s="15"/>
    </row>
    <row r="5791" spans="19:20" x14ac:dyDescent="0.2">
      <c r="S5791" s="15"/>
      <c r="T5791" s="15"/>
    </row>
    <row r="5792" spans="19:20" x14ac:dyDescent="0.2">
      <c r="S5792" s="15"/>
      <c r="T5792" s="15"/>
    </row>
    <row r="5793" spans="19:20" x14ac:dyDescent="0.2">
      <c r="S5793" s="15"/>
      <c r="T5793" s="15"/>
    </row>
    <row r="5794" spans="19:20" x14ac:dyDescent="0.2">
      <c r="S5794" s="15"/>
      <c r="T5794" s="15"/>
    </row>
    <row r="5795" spans="19:20" x14ac:dyDescent="0.2">
      <c r="S5795" s="15"/>
      <c r="T5795" s="15"/>
    </row>
    <row r="5796" spans="19:20" x14ac:dyDescent="0.2">
      <c r="S5796" s="15"/>
      <c r="T5796" s="15"/>
    </row>
    <row r="5797" spans="19:20" x14ac:dyDescent="0.2">
      <c r="S5797" s="15"/>
      <c r="T5797" s="15"/>
    </row>
    <row r="5798" spans="19:20" x14ac:dyDescent="0.2">
      <c r="S5798" s="15"/>
      <c r="T5798" s="15"/>
    </row>
    <row r="5799" spans="19:20" x14ac:dyDescent="0.2">
      <c r="S5799" s="15"/>
      <c r="T5799" s="15"/>
    </row>
    <row r="5800" spans="19:20" x14ac:dyDescent="0.2">
      <c r="S5800" s="15"/>
      <c r="T5800" s="15"/>
    </row>
    <row r="5801" spans="19:20" x14ac:dyDescent="0.2">
      <c r="S5801" s="15"/>
      <c r="T5801" s="15"/>
    </row>
    <row r="5802" spans="19:20" x14ac:dyDescent="0.2">
      <c r="S5802" s="15"/>
      <c r="T5802" s="15"/>
    </row>
    <row r="5803" spans="19:20" x14ac:dyDescent="0.2">
      <c r="S5803" s="15"/>
      <c r="T5803" s="15"/>
    </row>
    <row r="5804" spans="19:20" x14ac:dyDescent="0.2">
      <c r="S5804" s="15"/>
      <c r="T5804" s="15"/>
    </row>
    <row r="5805" spans="19:20" x14ac:dyDescent="0.2">
      <c r="S5805" s="15"/>
      <c r="T5805" s="15"/>
    </row>
    <row r="5806" spans="19:20" x14ac:dyDescent="0.2">
      <c r="S5806" s="15"/>
      <c r="T5806" s="15"/>
    </row>
    <row r="5807" spans="19:20" x14ac:dyDescent="0.2">
      <c r="S5807" s="15"/>
      <c r="T5807" s="15"/>
    </row>
    <row r="5808" spans="19:20" x14ac:dyDescent="0.2">
      <c r="S5808" s="15"/>
      <c r="T5808" s="15"/>
    </row>
    <row r="5809" spans="19:20" x14ac:dyDescent="0.2">
      <c r="S5809" s="15"/>
      <c r="T5809" s="15"/>
    </row>
    <row r="5810" spans="19:20" x14ac:dyDescent="0.2">
      <c r="S5810" s="15"/>
      <c r="T5810" s="15"/>
    </row>
    <row r="5811" spans="19:20" x14ac:dyDescent="0.2">
      <c r="S5811" s="15"/>
      <c r="T5811" s="15"/>
    </row>
    <row r="5812" spans="19:20" x14ac:dyDescent="0.2">
      <c r="S5812" s="15"/>
      <c r="T5812" s="15"/>
    </row>
    <row r="5813" spans="19:20" x14ac:dyDescent="0.2">
      <c r="S5813" s="15"/>
      <c r="T5813" s="15"/>
    </row>
    <row r="5814" spans="19:20" x14ac:dyDescent="0.2">
      <c r="S5814" s="15"/>
      <c r="T5814" s="15"/>
    </row>
    <row r="5815" spans="19:20" x14ac:dyDescent="0.2">
      <c r="S5815" s="15"/>
      <c r="T5815" s="15"/>
    </row>
    <row r="5816" spans="19:20" x14ac:dyDescent="0.2">
      <c r="S5816" s="15"/>
      <c r="T5816" s="15"/>
    </row>
    <row r="5817" spans="19:20" x14ac:dyDescent="0.2">
      <c r="S5817" s="15"/>
      <c r="T5817" s="15"/>
    </row>
    <row r="5818" spans="19:20" x14ac:dyDescent="0.2">
      <c r="S5818" s="15"/>
      <c r="T5818" s="15"/>
    </row>
    <row r="5819" spans="19:20" x14ac:dyDescent="0.2">
      <c r="S5819" s="15"/>
      <c r="T5819" s="15"/>
    </row>
    <row r="5820" spans="19:20" x14ac:dyDescent="0.2">
      <c r="S5820" s="15"/>
      <c r="T5820" s="15"/>
    </row>
    <row r="5821" spans="19:20" x14ac:dyDescent="0.2">
      <c r="S5821" s="15"/>
      <c r="T5821" s="15"/>
    </row>
    <row r="5822" spans="19:20" x14ac:dyDescent="0.2">
      <c r="S5822" s="15"/>
      <c r="T5822" s="15"/>
    </row>
    <row r="5823" spans="19:20" x14ac:dyDescent="0.2">
      <c r="S5823" s="15"/>
      <c r="T5823" s="15"/>
    </row>
    <row r="5824" spans="19:20" x14ac:dyDescent="0.2">
      <c r="S5824" s="15"/>
      <c r="T5824" s="15"/>
    </row>
    <row r="5825" spans="19:20" x14ac:dyDescent="0.2">
      <c r="S5825" s="15"/>
      <c r="T5825" s="15"/>
    </row>
    <row r="5826" spans="19:20" x14ac:dyDescent="0.2">
      <c r="S5826" s="15"/>
      <c r="T5826" s="15"/>
    </row>
    <row r="5827" spans="19:20" x14ac:dyDescent="0.2">
      <c r="S5827" s="15"/>
      <c r="T5827" s="15"/>
    </row>
    <row r="5828" spans="19:20" x14ac:dyDescent="0.2">
      <c r="S5828" s="15"/>
      <c r="T5828" s="15"/>
    </row>
    <row r="5829" spans="19:20" x14ac:dyDescent="0.2">
      <c r="S5829" s="15"/>
      <c r="T5829" s="15"/>
    </row>
    <row r="5830" spans="19:20" x14ac:dyDescent="0.2">
      <c r="S5830" s="15"/>
      <c r="T5830" s="15"/>
    </row>
    <row r="5831" spans="19:20" x14ac:dyDescent="0.2">
      <c r="S5831" s="15"/>
      <c r="T5831" s="15"/>
    </row>
    <row r="5832" spans="19:20" x14ac:dyDescent="0.2">
      <c r="S5832" s="15"/>
      <c r="T5832" s="15"/>
    </row>
    <row r="5833" spans="19:20" x14ac:dyDescent="0.2">
      <c r="S5833" s="15"/>
      <c r="T5833" s="15"/>
    </row>
    <row r="5834" spans="19:20" x14ac:dyDescent="0.2">
      <c r="S5834" s="15"/>
      <c r="T5834" s="15"/>
    </row>
    <row r="5835" spans="19:20" x14ac:dyDescent="0.2">
      <c r="S5835" s="15"/>
      <c r="T5835" s="15"/>
    </row>
    <row r="5836" spans="19:20" x14ac:dyDescent="0.2">
      <c r="S5836" s="15"/>
      <c r="T5836" s="15"/>
    </row>
    <row r="5837" spans="19:20" x14ac:dyDescent="0.2">
      <c r="S5837" s="15"/>
      <c r="T5837" s="15"/>
    </row>
    <row r="5838" spans="19:20" x14ac:dyDescent="0.2">
      <c r="S5838" s="15"/>
      <c r="T5838" s="15"/>
    </row>
    <row r="5839" spans="19:20" x14ac:dyDescent="0.2">
      <c r="S5839" s="15"/>
      <c r="T5839" s="15"/>
    </row>
    <row r="5840" spans="19:20" x14ac:dyDescent="0.2">
      <c r="S5840" s="15"/>
      <c r="T5840" s="15"/>
    </row>
    <row r="5841" spans="19:20" x14ac:dyDescent="0.2">
      <c r="S5841" s="15"/>
      <c r="T5841" s="15"/>
    </row>
    <row r="5842" spans="19:20" x14ac:dyDescent="0.2">
      <c r="S5842" s="15"/>
      <c r="T5842" s="15"/>
    </row>
    <row r="5843" spans="19:20" x14ac:dyDescent="0.2">
      <c r="S5843" s="15"/>
      <c r="T5843" s="15"/>
    </row>
    <row r="5844" spans="19:20" x14ac:dyDescent="0.2">
      <c r="S5844" s="15"/>
      <c r="T5844" s="15"/>
    </row>
    <row r="5845" spans="19:20" x14ac:dyDescent="0.2">
      <c r="S5845" s="15"/>
      <c r="T5845" s="15"/>
    </row>
    <row r="5846" spans="19:20" x14ac:dyDescent="0.2">
      <c r="S5846" s="15"/>
      <c r="T5846" s="15"/>
    </row>
    <row r="5847" spans="19:20" x14ac:dyDescent="0.2">
      <c r="S5847" s="15"/>
      <c r="T5847" s="15"/>
    </row>
    <row r="5848" spans="19:20" x14ac:dyDescent="0.2">
      <c r="S5848" s="15"/>
      <c r="T5848" s="15"/>
    </row>
    <row r="5849" spans="19:20" x14ac:dyDescent="0.2">
      <c r="S5849" s="15"/>
      <c r="T5849" s="15"/>
    </row>
    <row r="5850" spans="19:20" x14ac:dyDescent="0.2">
      <c r="S5850" s="15"/>
      <c r="T5850" s="15"/>
    </row>
    <row r="5851" spans="19:20" x14ac:dyDescent="0.2">
      <c r="S5851" s="15"/>
      <c r="T5851" s="15"/>
    </row>
    <row r="5852" spans="19:20" x14ac:dyDescent="0.2">
      <c r="S5852" s="15"/>
      <c r="T5852" s="15"/>
    </row>
    <row r="5853" spans="19:20" x14ac:dyDescent="0.2">
      <c r="S5853" s="15"/>
      <c r="T5853" s="15"/>
    </row>
    <row r="5854" spans="19:20" x14ac:dyDescent="0.2">
      <c r="S5854" s="15"/>
      <c r="T5854" s="15"/>
    </row>
    <row r="5855" spans="19:20" x14ac:dyDescent="0.2">
      <c r="S5855" s="15"/>
      <c r="T5855" s="15"/>
    </row>
    <row r="5856" spans="19:20" x14ac:dyDescent="0.2">
      <c r="S5856" s="15"/>
      <c r="T5856" s="15"/>
    </row>
    <row r="5857" spans="19:20" x14ac:dyDescent="0.2">
      <c r="S5857" s="15"/>
      <c r="T5857" s="15"/>
    </row>
    <row r="5858" spans="19:20" x14ac:dyDescent="0.2">
      <c r="S5858" s="15"/>
      <c r="T5858" s="15"/>
    </row>
    <row r="5859" spans="19:20" x14ac:dyDescent="0.2">
      <c r="S5859" s="15"/>
      <c r="T5859" s="15"/>
    </row>
    <row r="5860" spans="19:20" x14ac:dyDescent="0.2">
      <c r="S5860" s="15"/>
      <c r="T5860" s="15"/>
    </row>
    <row r="5861" spans="19:20" x14ac:dyDescent="0.2">
      <c r="S5861" s="15"/>
      <c r="T5861" s="15"/>
    </row>
    <row r="5862" spans="19:20" x14ac:dyDescent="0.2">
      <c r="S5862" s="15"/>
      <c r="T5862" s="15"/>
    </row>
    <row r="5863" spans="19:20" x14ac:dyDescent="0.2">
      <c r="S5863" s="15"/>
      <c r="T5863" s="15"/>
    </row>
    <row r="5864" spans="19:20" x14ac:dyDescent="0.2">
      <c r="S5864" s="15"/>
      <c r="T5864" s="15"/>
    </row>
    <row r="5865" spans="19:20" x14ac:dyDescent="0.2">
      <c r="S5865" s="15"/>
      <c r="T5865" s="15"/>
    </row>
    <row r="5866" spans="19:20" x14ac:dyDescent="0.2">
      <c r="S5866" s="15"/>
      <c r="T5866" s="15"/>
    </row>
    <row r="5867" spans="19:20" x14ac:dyDescent="0.2">
      <c r="S5867" s="15"/>
      <c r="T5867" s="15"/>
    </row>
    <row r="5868" spans="19:20" x14ac:dyDescent="0.2">
      <c r="S5868" s="15"/>
      <c r="T5868" s="15"/>
    </row>
    <row r="5869" spans="19:20" x14ac:dyDescent="0.2">
      <c r="S5869" s="15"/>
      <c r="T5869" s="15"/>
    </row>
    <row r="5870" spans="19:20" x14ac:dyDescent="0.2">
      <c r="S5870" s="15"/>
      <c r="T5870" s="15"/>
    </row>
    <row r="5871" spans="19:20" x14ac:dyDescent="0.2">
      <c r="S5871" s="15"/>
      <c r="T5871" s="15"/>
    </row>
    <row r="5872" spans="19:20" x14ac:dyDescent="0.2">
      <c r="S5872" s="15"/>
      <c r="T5872" s="15"/>
    </row>
    <row r="5873" spans="19:20" x14ac:dyDescent="0.2">
      <c r="S5873" s="15"/>
      <c r="T5873" s="15"/>
    </row>
    <row r="5874" spans="19:20" x14ac:dyDescent="0.2">
      <c r="S5874" s="15"/>
      <c r="T5874" s="15"/>
    </row>
    <row r="5875" spans="19:20" x14ac:dyDescent="0.2">
      <c r="S5875" s="15"/>
      <c r="T5875" s="15"/>
    </row>
    <row r="5876" spans="19:20" x14ac:dyDescent="0.2">
      <c r="S5876" s="15"/>
      <c r="T5876" s="15"/>
    </row>
    <row r="5877" spans="19:20" x14ac:dyDescent="0.2">
      <c r="S5877" s="15"/>
      <c r="T5877" s="15"/>
    </row>
    <row r="5878" spans="19:20" x14ac:dyDescent="0.2">
      <c r="S5878" s="15"/>
      <c r="T5878" s="15"/>
    </row>
    <row r="5879" spans="19:20" x14ac:dyDescent="0.2">
      <c r="S5879" s="15"/>
      <c r="T5879" s="15"/>
    </row>
    <row r="5880" spans="19:20" x14ac:dyDescent="0.2">
      <c r="S5880" s="15"/>
      <c r="T5880" s="15"/>
    </row>
    <row r="5881" spans="19:20" x14ac:dyDescent="0.2">
      <c r="S5881" s="15"/>
      <c r="T5881" s="15"/>
    </row>
    <row r="5882" spans="19:20" x14ac:dyDescent="0.2">
      <c r="S5882" s="15"/>
      <c r="T5882" s="15"/>
    </row>
    <row r="5883" spans="19:20" x14ac:dyDescent="0.2">
      <c r="S5883" s="15"/>
      <c r="T5883" s="15"/>
    </row>
    <row r="5884" spans="19:20" x14ac:dyDescent="0.2">
      <c r="S5884" s="15"/>
      <c r="T5884" s="15"/>
    </row>
    <row r="5885" spans="19:20" x14ac:dyDescent="0.2">
      <c r="S5885" s="15"/>
      <c r="T5885" s="15"/>
    </row>
    <row r="5886" spans="19:20" x14ac:dyDescent="0.2">
      <c r="S5886" s="15"/>
      <c r="T5886" s="15"/>
    </row>
    <row r="5887" spans="19:20" x14ac:dyDescent="0.2">
      <c r="S5887" s="15"/>
      <c r="T5887" s="15"/>
    </row>
    <row r="5888" spans="19:20" x14ac:dyDescent="0.2">
      <c r="S5888" s="15"/>
      <c r="T5888" s="15"/>
    </row>
    <row r="5889" spans="19:20" x14ac:dyDescent="0.2">
      <c r="S5889" s="15"/>
      <c r="T5889" s="15"/>
    </row>
    <row r="5890" spans="19:20" x14ac:dyDescent="0.2">
      <c r="S5890" s="15"/>
      <c r="T5890" s="15"/>
    </row>
    <row r="5891" spans="19:20" x14ac:dyDescent="0.2">
      <c r="S5891" s="15"/>
      <c r="T5891" s="15"/>
    </row>
    <row r="5892" spans="19:20" x14ac:dyDescent="0.2">
      <c r="S5892" s="15"/>
      <c r="T5892" s="15"/>
    </row>
    <row r="5893" spans="19:20" x14ac:dyDescent="0.2">
      <c r="S5893" s="15"/>
      <c r="T5893" s="15"/>
    </row>
    <row r="5894" spans="19:20" x14ac:dyDescent="0.2">
      <c r="S5894" s="15"/>
      <c r="T5894" s="15"/>
    </row>
    <row r="5895" spans="19:20" x14ac:dyDescent="0.2">
      <c r="S5895" s="15"/>
      <c r="T5895" s="15"/>
    </row>
    <row r="5896" spans="19:20" x14ac:dyDescent="0.2">
      <c r="S5896" s="15"/>
      <c r="T5896" s="15"/>
    </row>
    <row r="5897" spans="19:20" x14ac:dyDescent="0.2">
      <c r="S5897" s="15"/>
      <c r="T5897" s="15"/>
    </row>
    <row r="5898" spans="19:20" x14ac:dyDescent="0.2">
      <c r="S5898" s="15"/>
      <c r="T5898" s="15"/>
    </row>
    <row r="5899" spans="19:20" x14ac:dyDescent="0.2">
      <c r="S5899" s="15"/>
      <c r="T5899" s="15"/>
    </row>
    <row r="5900" spans="19:20" x14ac:dyDescent="0.2">
      <c r="S5900" s="15"/>
      <c r="T5900" s="15"/>
    </row>
    <row r="5901" spans="19:20" x14ac:dyDescent="0.2">
      <c r="S5901" s="15"/>
      <c r="T5901" s="15"/>
    </row>
    <row r="5902" spans="19:20" x14ac:dyDescent="0.2">
      <c r="S5902" s="15"/>
      <c r="T5902" s="15"/>
    </row>
    <row r="5903" spans="19:20" x14ac:dyDescent="0.2">
      <c r="S5903" s="15"/>
      <c r="T5903" s="15"/>
    </row>
    <row r="5904" spans="19:20" x14ac:dyDescent="0.2">
      <c r="S5904" s="15"/>
      <c r="T5904" s="15"/>
    </row>
    <row r="5905" spans="19:20" x14ac:dyDescent="0.2">
      <c r="S5905" s="15"/>
      <c r="T5905" s="15"/>
    </row>
    <row r="5906" spans="19:20" x14ac:dyDescent="0.2">
      <c r="S5906" s="15"/>
      <c r="T5906" s="15"/>
    </row>
    <row r="5907" spans="19:20" x14ac:dyDescent="0.2">
      <c r="S5907" s="15"/>
      <c r="T5907" s="15"/>
    </row>
    <row r="5908" spans="19:20" x14ac:dyDescent="0.2">
      <c r="S5908" s="15"/>
      <c r="T5908" s="15"/>
    </row>
    <row r="5909" spans="19:20" x14ac:dyDescent="0.2">
      <c r="S5909" s="15"/>
      <c r="T5909" s="15"/>
    </row>
    <row r="5910" spans="19:20" x14ac:dyDescent="0.2">
      <c r="S5910" s="15"/>
      <c r="T5910" s="15"/>
    </row>
    <row r="5911" spans="19:20" x14ac:dyDescent="0.2">
      <c r="S5911" s="15"/>
      <c r="T5911" s="15"/>
    </row>
    <row r="5912" spans="19:20" x14ac:dyDescent="0.2">
      <c r="S5912" s="15"/>
      <c r="T5912" s="15"/>
    </row>
    <row r="5913" spans="19:20" x14ac:dyDescent="0.2">
      <c r="S5913" s="15"/>
      <c r="T5913" s="15"/>
    </row>
    <row r="5914" spans="19:20" x14ac:dyDescent="0.2">
      <c r="S5914" s="15"/>
      <c r="T5914" s="15"/>
    </row>
    <row r="5915" spans="19:20" x14ac:dyDescent="0.2">
      <c r="S5915" s="15"/>
      <c r="T5915" s="15"/>
    </row>
    <row r="5916" spans="19:20" x14ac:dyDescent="0.2">
      <c r="S5916" s="15"/>
      <c r="T5916" s="15"/>
    </row>
    <row r="5917" spans="19:20" x14ac:dyDescent="0.2">
      <c r="S5917" s="15"/>
      <c r="T5917" s="15"/>
    </row>
    <row r="5918" spans="19:20" x14ac:dyDescent="0.2">
      <c r="S5918" s="15"/>
      <c r="T5918" s="15"/>
    </row>
    <row r="5919" spans="19:20" x14ac:dyDescent="0.2">
      <c r="S5919" s="15"/>
      <c r="T5919" s="15"/>
    </row>
    <row r="5920" spans="19:20" x14ac:dyDescent="0.2">
      <c r="S5920" s="15"/>
      <c r="T5920" s="15"/>
    </row>
    <row r="5921" spans="19:20" x14ac:dyDescent="0.2">
      <c r="S5921" s="15"/>
      <c r="T5921" s="15"/>
    </row>
    <row r="5922" spans="19:20" x14ac:dyDescent="0.2">
      <c r="S5922" s="15"/>
      <c r="T5922" s="15"/>
    </row>
    <row r="5923" spans="19:20" x14ac:dyDescent="0.2">
      <c r="S5923" s="15"/>
      <c r="T5923" s="15"/>
    </row>
    <row r="5924" spans="19:20" x14ac:dyDescent="0.2">
      <c r="S5924" s="15"/>
      <c r="T5924" s="15"/>
    </row>
    <row r="5925" spans="19:20" x14ac:dyDescent="0.2">
      <c r="S5925" s="15"/>
      <c r="T5925" s="15"/>
    </row>
    <row r="5926" spans="19:20" x14ac:dyDescent="0.2">
      <c r="S5926" s="15"/>
      <c r="T5926" s="15"/>
    </row>
    <row r="5927" spans="19:20" x14ac:dyDescent="0.2">
      <c r="S5927" s="15"/>
      <c r="T5927" s="15"/>
    </row>
    <row r="5928" spans="19:20" x14ac:dyDescent="0.2">
      <c r="S5928" s="15"/>
      <c r="T5928" s="15"/>
    </row>
    <row r="5929" spans="19:20" x14ac:dyDescent="0.2">
      <c r="S5929" s="15"/>
      <c r="T5929" s="15"/>
    </row>
    <row r="5930" spans="19:20" x14ac:dyDescent="0.2">
      <c r="S5930" s="15"/>
      <c r="T5930" s="15"/>
    </row>
    <row r="5931" spans="19:20" x14ac:dyDescent="0.2">
      <c r="S5931" s="15"/>
      <c r="T5931" s="15"/>
    </row>
    <row r="5932" spans="19:20" x14ac:dyDescent="0.2">
      <c r="S5932" s="15"/>
      <c r="T5932" s="15"/>
    </row>
    <row r="5933" spans="19:20" x14ac:dyDescent="0.2">
      <c r="S5933" s="15"/>
      <c r="T5933" s="15"/>
    </row>
    <row r="5934" spans="19:20" x14ac:dyDescent="0.2">
      <c r="S5934" s="15"/>
      <c r="T5934" s="15"/>
    </row>
    <row r="5935" spans="19:20" x14ac:dyDescent="0.2">
      <c r="S5935" s="15"/>
      <c r="T5935" s="15"/>
    </row>
    <row r="5936" spans="19:20" x14ac:dyDescent="0.2">
      <c r="S5936" s="15"/>
      <c r="T5936" s="15"/>
    </row>
    <row r="5937" spans="19:20" x14ac:dyDescent="0.2">
      <c r="S5937" s="15"/>
      <c r="T5937" s="15"/>
    </row>
    <row r="5938" spans="19:20" x14ac:dyDescent="0.2">
      <c r="S5938" s="15"/>
      <c r="T5938" s="15"/>
    </row>
    <row r="5939" spans="19:20" x14ac:dyDescent="0.2">
      <c r="S5939" s="15"/>
      <c r="T5939" s="15"/>
    </row>
    <row r="5940" spans="19:20" x14ac:dyDescent="0.2">
      <c r="S5940" s="15"/>
      <c r="T5940" s="15"/>
    </row>
    <row r="5941" spans="19:20" x14ac:dyDescent="0.2">
      <c r="S5941" s="15"/>
      <c r="T5941" s="15"/>
    </row>
    <row r="5942" spans="19:20" x14ac:dyDescent="0.2">
      <c r="S5942" s="15"/>
      <c r="T5942" s="15"/>
    </row>
    <row r="5943" spans="19:20" x14ac:dyDescent="0.2">
      <c r="S5943" s="15"/>
      <c r="T5943" s="15"/>
    </row>
    <row r="5944" spans="19:20" x14ac:dyDescent="0.2">
      <c r="S5944" s="15"/>
      <c r="T5944" s="15"/>
    </row>
    <row r="5945" spans="19:20" x14ac:dyDescent="0.2">
      <c r="S5945" s="15"/>
      <c r="T5945" s="15"/>
    </row>
    <row r="5946" spans="19:20" x14ac:dyDescent="0.2">
      <c r="S5946" s="15"/>
      <c r="T5946" s="15"/>
    </row>
    <row r="5947" spans="19:20" x14ac:dyDescent="0.2">
      <c r="S5947" s="15"/>
      <c r="T5947" s="15"/>
    </row>
    <row r="5948" spans="19:20" x14ac:dyDescent="0.2">
      <c r="S5948" s="15"/>
      <c r="T5948" s="15"/>
    </row>
    <row r="5949" spans="19:20" x14ac:dyDescent="0.2">
      <c r="S5949" s="15"/>
      <c r="T5949" s="15"/>
    </row>
    <row r="5950" spans="19:20" x14ac:dyDescent="0.2">
      <c r="S5950" s="15"/>
      <c r="T5950" s="15"/>
    </row>
    <row r="5951" spans="19:20" x14ac:dyDescent="0.2">
      <c r="S5951" s="15"/>
      <c r="T5951" s="15"/>
    </row>
    <row r="5952" spans="19:20" x14ac:dyDescent="0.2">
      <c r="S5952" s="15"/>
      <c r="T5952" s="15"/>
    </row>
    <row r="5953" spans="19:20" x14ac:dyDescent="0.2">
      <c r="S5953" s="15"/>
      <c r="T5953" s="15"/>
    </row>
    <row r="5954" spans="19:20" x14ac:dyDescent="0.2">
      <c r="S5954" s="15"/>
      <c r="T5954" s="15"/>
    </row>
    <row r="5955" spans="19:20" x14ac:dyDescent="0.2">
      <c r="S5955" s="15"/>
      <c r="T5955" s="15"/>
    </row>
    <row r="5956" spans="19:20" x14ac:dyDescent="0.2">
      <c r="S5956" s="15"/>
      <c r="T5956" s="15"/>
    </row>
    <row r="5957" spans="19:20" x14ac:dyDescent="0.2">
      <c r="S5957" s="15"/>
      <c r="T5957" s="15"/>
    </row>
    <row r="5958" spans="19:20" x14ac:dyDescent="0.2">
      <c r="S5958" s="15"/>
      <c r="T5958" s="15"/>
    </row>
    <row r="5959" spans="19:20" x14ac:dyDescent="0.2">
      <c r="S5959" s="15"/>
      <c r="T5959" s="15"/>
    </row>
    <row r="5960" spans="19:20" x14ac:dyDescent="0.2">
      <c r="S5960" s="15"/>
      <c r="T5960" s="15"/>
    </row>
    <row r="5961" spans="19:20" x14ac:dyDescent="0.2">
      <c r="S5961" s="15"/>
      <c r="T5961" s="15"/>
    </row>
    <row r="5962" spans="19:20" x14ac:dyDescent="0.2">
      <c r="S5962" s="15"/>
      <c r="T5962" s="15"/>
    </row>
    <row r="5963" spans="19:20" x14ac:dyDescent="0.2">
      <c r="S5963" s="15"/>
      <c r="T5963" s="15"/>
    </row>
    <row r="5964" spans="19:20" x14ac:dyDescent="0.2">
      <c r="S5964" s="15"/>
      <c r="T5964" s="15"/>
    </row>
    <row r="5965" spans="19:20" x14ac:dyDescent="0.2">
      <c r="S5965" s="15"/>
      <c r="T5965" s="15"/>
    </row>
    <row r="5966" spans="19:20" x14ac:dyDescent="0.2">
      <c r="S5966" s="15"/>
      <c r="T5966" s="15"/>
    </row>
    <row r="5967" spans="19:20" x14ac:dyDescent="0.2">
      <c r="S5967" s="15"/>
      <c r="T5967" s="15"/>
    </row>
    <row r="5968" spans="19:20" x14ac:dyDescent="0.2">
      <c r="S5968" s="15"/>
      <c r="T5968" s="15"/>
    </row>
    <row r="5969" spans="19:20" x14ac:dyDescent="0.2">
      <c r="S5969" s="15"/>
      <c r="T5969" s="15"/>
    </row>
    <row r="5970" spans="19:20" x14ac:dyDescent="0.2">
      <c r="S5970" s="15"/>
      <c r="T5970" s="15"/>
    </row>
    <row r="5971" spans="19:20" x14ac:dyDescent="0.2">
      <c r="S5971" s="15"/>
      <c r="T5971" s="15"/>
    </row>
    <row r="5972" spans="19:20" x14ac:dyDescent="0.2">
      <c r="S5972" s="15"/>
      <c r="T5972" s="15"/>
    </row>
    <row r="5973" spans="19:20" x14ac:dyDescent="0.2">
      <c r="S5973" s="15"/>
      <c r="T5973" s="15"/>
    </row>
    <row r="5974" spans="19:20" x14ac:dyDescent="0.2">
      <c r="S5974" s="15"/>
      <c r="T5974" s="15"/>
    </row>
    <row r="5975" spans="19:20" x14ac:dyDescent="0.2">
      <c r="S5975" s="15"/>
      <c r="T5975" s="15"/>
    </row>
    <row r="5976" spans="19:20" x14ac:dyDescent="0.2">
      <c r="S5976" s="15"/>
      <c r="T5976" s="15"/>
    </row>
    <row r="5977" spans="19:20" x14ac:dyDescent="0.2">
      <c r="S5977" s="15"/>
      <c r="T5977" s="15"/>
    </row>
    <row r="5978" spans="19:20" x14ac:dyDescent="0.2">
      <c r="S5978" s="15"/>
      <c r="T5978" s="15"/>
    </row>
    <row r="5979" spans="19:20" x14ac:dyDescent="0.2">
      <c r="S5979" s="15"/>
      <c r="T5979" s="15"/>
    </row>
    <row r="5980" spans="19:20" x14ac:dyDescent="0.2">
      <c r="S5980" s="15"/>
      <c r="T5980" s="15"/>
    </row>
    <row r="5981" spans="19:20" x14ac:dyDescent="0.2">
      <c r="S5981" s="15"/>
      <c r="T5981" s="15"/>
    </row>
    <row r="5982" spans="19:20" x14ac:dyDescent="0.2">
      <c r="S5982" s="15"/>
      <c r="T5982" s="15"/>
    </row>
    <row r="5983" spans="19:20" x14ac:dyDescent="0.2">
      <c r="S5983" s="15"/>
      <c r="T5983" s="15"/>
    </row>
    <row r="5984" spans="19:20" x14ac:dyDescent="0.2">
      <c r="S5984" s="15"/>
      <c r="T5984" s="15"/>
    </row>
    <row r="5985" spans="19:20" x14ac:dyDescent="0.2">
      <c r="S5985" s="15"/>
      <c r="T5985" s="15"/>
    </row>
    <row r="5986" spans="19:20" x14ac:dyDescent="0.2">
      <c r="S5986" s="15"/>
      <c r="T5986" s="15"/>
    </row>
    <row r="5987" spans="19:20" x14ac:dyDescent="0.2">
      <c r="S5987" s="15"/>
      <c r="T5987" s="15"/>
    </row>
    <row r="5988" spans="19:20" x14ac:dyDescent="0.2">
      <c r="S5988" s="15"/>
      <c r="T5988" s="15"/>
    </row>
    <row r="5989" spans="19:20" x14ac:dyDescent="0.2">
      <c r="S5989" s="15"/>
      <c r="T5989" s="15"/>
    </row>
    <row r="5990" spans="19:20" x14ac:dyDescent="0.2">
      <c r="S5990" s="15"/>
      <c r="T5990" s="15"/>
    </row>
    <row r="5991" spans="19:20" x14ac:dyDescent="0.2">
      <c r="S5991" s="15"/>
      <c r="T5991" s="15"/>
    </row>
    <row r="5992" spans="19:20" x14ac:dyDescent="0.2">
      <c r="S5992" s="15"/>
      <c r="T5992" s="15"/>
    </row>
    <row r="5993" spans="19:20" x14ac:dyDescent="0.2">
      <c r="S5993" s="15"/>
      <c r="T5993" s="15"/>
    </row>
    <row r="5994" spans="19:20" x14ac:dyDescent="0.2">
      <c r="S5994" s="15"/>
      <c r="T5994" s="15"/>
    </row>
    <row r="5995" spans="19:20" x14ac:dyDescent="0.2">
      <c r="S5995" s="15"/>
      <c r="T5995" s="15"/>
    </row>
    <row r="5996" spans="19:20" x14ac:dyDescent="0.2">
      <c r="S5996" s="15"/>
      <c r="T5996" s="15"/>
    </row>
    <row r="5997" spans="19:20" x14ac:dyDescent="0.2">
      <c r="S5997" s="15"/>
      <c r="T5997" s="15"/>
    </row>
    <row r="5998" spans="19:20" x14ac:dyDescent="0.2">
      <c r="S5998" s="15"/>
      <c r="T5998" s="15"/>
    </row>
    <row r="5999" spans="19:20" x14ac:dyDescent="0.2">
      <c r="S5999" s="15"/>
      <c r="T5999" s="15"/>
    </row>
    <row r="6000" spans="19:20" x14ac:dyDescent="0.2">
      <c r="S6000" s="15"/>
      <c r="T6000" s="15"/>
    </row>
    <row r="6001" spans="19:20" x14ac:dyDescent="0.2">
      <c r="S6001" s="15"/>
      <c r="T6001" s="15"/>
    </row>
    <row r="6002" spans="19:20" x14ac:dyDescent="0.2">
      <c r="S6002" s="15"/>
      <c r="T6002" s="15"/>
    </row>
    <row r="6003" spans="19:20" x14ac:dyDescent="0.2">
      <c r="S6003" s="15"/>
      <c r="T6003" s="15"/>
    </row>
    <row r="6004" spans="19:20" x14ac:dyDescent="0.2">
      <c r="S6004" s="15"/>
      <c r="T6004" s="15"/>
    </row>
    <row r="6005" spans="19:20" x14ac:dyDescent="0.2">
      <c r="S6005" s="15"/>
      <c r="T6005" s="15"/>
    </row>
    <row r="6006" spans="19:20" x14ac:dyDescent="0.2">
      <c r="S6006" s="15"/>
      <c r="T6006" s="15"/>
    </row>
    <row r="6007" spans="19:20" x14ac:dyDescent="0.2">
      <c r="S6007" s="15"/>
      <c r="T6007" s="15"/>
    </row>
    <row r="6008" spans="19:20" x14ac:dyDescent="0.2">
      <c r="S6008" s="15"/>
      <c r="T6008" s="15"/>
    </row>
    <row r="6009" spans="19:20" x14ac:dyDescent="0.2">
      <c r="S6009" s="15"/>
      <c r="T6009" s="15"/>
    </row>
    <row r="6010" spans="19:20" x14ac:dyDescent="0.2">
      <c r="S6010" s="15"/>
      <c r="T6010" s="15"/>
    </row>
    <row r="6011" spans="19:20" x14ac:dyDescent="0.2">
      <c r="S6011" s="15"/>
      <c r="T6011" s="15"/>
    </row>
    <row r="6012" spans="19:20" x14ac:dyDescent="0.2">
      <c r="S6012" s="15"/>
      <c r="T6012" s="15"/>
    </row>
    <row r="6013" spans="19:20" x14ac:dyDescent="0.2">
      <c r="S6013" s="15"/>
      <c r="T6013" s="15"/>
    </row>
    <row r="6014" spans="19:20" x14ac:dyDescent="0.2">
      <c r="S6014" s="15"/>
      <c r="T6014" s="15"/>
    </row>
    <row r="6015" spans="19:20" x14ac:dyDescent="0.2">
      <c r="S6015" s="15"/>
      <c r="T6015" s="15"/>
    </row>
    <row r="6016" spans="19:20" x14ac:dyDescent="0.2">
      <c r="S6016" s="15"/>
      <c r="T6016" s="15"/>
    </row>
    <row r="6017" spans="19:20" x14ac:dyDescent="0.2">
      <c r="S6017" s="15"/>
      <c r="T6017" s="15"/>
    </row>
    <row r="6018" spans="19:20" x14ac:dyDescent="0.2">
      <c r="S6018" s="15"/>
      <c r="T6018" s="15"/>
    </row>
    <row r="6019" spans="19:20" x14ac:dyDescent="0.2">
      <c r="S6019" s="15"/>
      <c r="T6019" s="15"/>
    </row>
    <row r="6020" spans="19:20" x14ac:dyDescent="0.2">
      <c r="S6020" s="15"/>
      <c r="T6020" s="15"/>
    </row>
    <row r="6021" spans="19:20" x14ac:dyDescent="0.2">
      <c r="S6021" s="15"/>
      <c r="T6021" s="15"/>
    </row>
    <row r="6022" spans="19:20" x14ac:dyDescent="0.2">
      <c r="S6022" s="15"/>
      <c r="T6022" s="15"/>
    </row>
    <row r="6023" spans="19:20" x14ac:dyDescent="0.2">
      <c r="S6023" s="15"/>
      <c r="T6023" s="15"/>
    </row>
    <row r="6024" spans="19:20" x14ac:dyDescent="0.2">
      <c r="S6024" s="15"/>
      <c r="T6024" s="15"/>
    </row>
    <row r="6025" spans="19:20" x14ac:dyDescent="0.2">
      <c r="S6025" s="15"/>
      <c r="T6025" s="15"/>
    </row>
    <row r="6026" spans="19:20" x14ac:dyDescent="0.2">
      <c r="S6026" s="15"/>
      <c r="T6026" s="15"/>
    </row>
    <row r="6027" spans="19:20" x14ac:dyDescent="0.2">
      <c r="S6027" s="15"/>
      <c r="T6027" s="15"/>
    </row>
    <row r="6028" spans="19:20" x14ac:dyDescent="0.2">
      <c r="S6028" s="15"/>
      <c r="T6028" s="15"/>
    </row>
    <row r="6029" spans="19:20" x14ac:dyDescent="0.2">
      <c r="S6029" s="15"/>
      <c r="T6029" s="15"/>
    </row>
    <row r="6030" spans="19:20" x14ac:dyDescent="0.2">
      <c r="S6030" s="15"/>
      <c r="T6030" s="15"/>
    </row>
    <row r="6031" spans="19:20" x14ac:dyDescent="0.2">
      <c r="S6031" s="15"/>
      <c r="T6031" s="15"/>
    </row>
    <row r="6032" spans="19:20" x14ac:dyDescent="0.2">
      <c r="S6032" s="15"/>
      <c r="T6032" s="15"/>
    </row>
    <row r="6033" spans="19:20" x14ac:dyDescent="0.2">
      <c r="S6033" s="15"/>
      <c r="T6033" s="15"/>
    </row>
    <row r="6034" spans="19:20" x14ac:dyDescent="0.2">
      <c r="S6034" s="15"/>
      <c r="T6034" s="15"/>
    </row>
    <row r="6035" spans="19:20" x14ac:dyDescent="0.2">
      <c r="S6035" s="15"/>
      <c r="T6035" s="15"/>
    </row>
    <row r="6036" spans="19:20" x14ac:dyDescent="0.2">
      <c r="S6036" s="15"/>
      <c r="T6036" s="15"/>
    </row>
    <row r="6037" spans="19:20" x14ac:dyDescent="0.2">
      <c r="S6037" s="15"/>
      <c r="T6037" s="15"/>
    </row>
    <row r="6038" spans="19:20" x14ac:dyDescent="0.2">
      <c r="S6038" s="15"/>
      <c r="T6038" s="15"/>
    </row>
    <row r="6039" spans="19:20" x14ac:dyDescent="0.2">
      <c r="S6039" s="15"/>
      <c r="T6039" s="15"/>
    </row>
    <row r="6040" spans="19:20" x14ac:dyDescent="0.2">
      <c r="S6040" s="15"/>
      <c r="T6040" s="15"/>
    </row>
    <row r="6041" spans="19:20" x14ac:dyDescent="0.2">
      <c r="S6041" s="15"/>
      <c r="T6041" s="15"/>
    </row>
    <row r="6042" spans="19:20" x14ac:dyDescent="0.2">
      <c r="S6042" s="15"/>
      <c r="T6042" s="15"/>
    </row>
    <row r="6043" spans="19:20" x14ac:dyDescent="0.2">
      <c r="S6043" s="15"/>
      <c r="T6043" s="15"/>
    </row>
    <row r="6044" spans="19:20" x14ac:dyDescent="0.2">
      <c r="S6044" s="15"/>
      <c r="T6044" s="15"/>
    </row>
    <row r="6045" spans="19:20" x14ac:dyDescent="0.2">
      <c r="S6045" s="15"/>
      <c r="T6045" s="15"/>
    </row>
    <row r="6046" spans="19:20" x14ac:dyDescent="0.2">
      <c r="S6046" s="15"/>
      <c r="T6046" s="15"/>
    </row>
    <row r="6047" spans="19:20" x14ac:dyDescent="0.2">
      <c r="S6047" s="15"/>
      <c r="T6047" s="15"/>
    </row>
    <row r="6048" spans="19:20" x14ac:dyDescent="0.2">
      <c r="S6048" s="15"/>
      <c r="T6048" s="15"/>
    </row>
    <row r="6049" spans="19:20" x14ac:dyDescent="0.2">
      <c r="S6049" s="15"/>
      <c r="T6049" s="15"/>
    </row>
    <row r="6050" spans="19:20" x14ac:dyDescent="0.2">
      <c r="S6050" s="15"/>
      <c r="T6050" s="15"/>
    </row>
    <row r="6051" spans="19:20" x14ac:dyDescent="0.2">
      <c r="S6051" s="15"/>
      <c r="T6051" s="15"/>
    </row>
    <row r="6052" spans="19:20" x14ac:dyDescent="0.2">
      <c r="S6052" s="15"/>
      <c r="T6052" s="15"/>
    </row>
    <row r="6053" spans="19:20" x14ac:dyDescent="0.2">
      <c r="S6053" s="15"/>
      <c r="T6053" s="15"/>
    </row>
    <row r="6054" spans="19:20" x14ac:dyDescent="0.2">
      <c r="S6054" s="15"/>
      <c r="T6054" s="15"/>
    </row>
    <row r="6055" spans="19:20" x14ac:dyDescent="0.2">
      <c r="S6055" s="15"/>
      <c r="T6055" s="15"/>
    </row>
    <row r="6056" spans="19:20" x14ac:dyDescent="0.2">
      <c r="S6056" s="15"/>
      <c r="T6056" s="15"/>
    </row>
    <row r="6057" spans="19:20" x14ac:dyDescent="0.2">
      <c r="S6057" s="15"/>
      <c r="T6057" s="15"/>
    </row>
    <row r="6058" spans="19:20" x14ac:dyDescent="0.2">
      <c r="S6058" s="15"/>
      <c r="T6058" s="15"/>
    </row>
    <row r="6059" spans="19:20" x14ac:dyDescent="0.2">
      <c r="S6059" s="15"/>
      <c r="T6059" s="15"/>
    </row>
    <row r="6060" spans="19:20" x14ac:dyDescent="0.2">
      <c r="S6060" s="15"/>
      <c r="T6060" s="15"/>
    </row>
    <row r="6061" spans="19:20" x14ac:dyDescent="0.2">
      <c r="S6061" s="15"/>
      <c r="T6061" s="15"/>
    </row>
    <row r="6062" spans="19:20" x14ac:dyDescent="0.2">
      <c r="S6062" s="15"/>
      <c r="T6062" s="15"/>
    </row>
    <row r="6063" spans="19:20" x14ac:dyDescent="0.2">
      <c r="S6063" s="15"/>
      <c r="T6063" s="15"/>
    </row>
    <row r="6064" spans="19:20" x14ac:dyDescent="0.2">
      <c r="S6064" s="15"/>
      <c r="T6064" s="15"/>
    </row>
    <row r="6065" spans="19:20" x14ac:dyDescent="0.2">
      <c r="S6065" s="15"/>
      <c r="T6065" s="15"/>
    </row>
    <row r="6066" spans="19:20" x14ac:dyDescent="0.2">
      <c r="S6066" s="15"/>
      <c r="T6066" s="15"/>
    </row>
    <row r="6067" spans="19:20" x14ac:dyDescent="0.2">
      <c r="S6067" s="15"/>
      <c r="T6067" s="15"/>
    </row>
    <row r="6068" spans="19:20" x14ac:dyDescent="0.2">
      <c r="S6068" s="15"/>
      <c r="T6068" s="15"/>
    </row>
    <row r="6069" spans="19:20" x14ac:dyDescent="0.2">
      <c r="S6069" s="15"/>
      <c r="T6069" s="15"/>
    </row>
    <row r="6070" spans="19:20" x14ac:dyDescent="0.2">
      <c r="S6070" s="15"/>
      <c r="T6070" s="15"/>
    </row>
    <row r="6071" spans="19:20" x14ac:dyDescent="0.2">
      <c r="S6071" s="15"/>
      <c r="T6071" s="15"/>
    </row>
    <row r="6072" spans="19:20" x14ac:dyDescent="0.2">
      <c r="S6072" s="15"/>
      <c r="T6072" s="15"/>
    </row>
    <row r="6073" spans="19:20" x14ac:dyDescent="0.2">
      <c r="S6073" s="15"/>
      <c r="T6073" s="15"/>
    </row>
    <row r="6074" spans="19:20" x14ac:dyDescent="0.2">
      <c r="S6074" s="15"/>
      <c r="T6074" s="15"/>
    </row>
    <row r="6075" spans="19:20" x14ac:dyDescent="0.2">
      <c r="S6075" s="15"/>
      <c r="T6075" s="15"/>
    </row>
    <row r="6076" spans="19:20" x14ac:dyDescent="0.2">
      <c r="S6076" s="15"/>
      <c r="T6076" s="15"/>
    </row>
    <row r="6077" spans="19:20" x14ac:dyDescent="0.2">
      <c r="S6077" s="15"/>
      <c r="T6077" s="15"/>
    </row>
    <row r="6078" spans="19:20" x14ac:dyDescent="0.2">
      <c r="S6078" s="15"/>
      <c r="T6078" s="15"/>
    </row>
    <row r="6079" spans="19:20" x14ac:dyDescent="0.2">
      <c r="S6079" s="15"/>
      <c r="T6079" s="15"/>
    </row>
    <row r="6080" spans="19:20" x14ac:dyDescent="0.2">
      <c r="S6080" s="15"/>
      <c r="T6080" s="15"/>
    </row>
    <row r="6081" spans="19:20" x14ac:dyDescent="0.2">
      <c r="S6081" s="15"/>
      <c r="T6081" s="15"/>
    </row>
    <row r="6082" spans="19:20" x14ac:dyDescent="0.2">
      <c r="S6082" s="15"/>
      <c r="T6082" s="15"/>
    </row>
    <row r="6083" spans="19:20" x14ac:dyDescent="0.2">
      <c r="S6083" s="15"/>
      <c r="T6083" s="15"/>
    </row>
    <row r="6084" spans="19:20" x14ac:dyDescent="0.2">
      <c r="S6084" s="15"/>
      <c r="T6084" s="15"/>
    </row>
    <row r="6085" spans="19:20" x14ac:dyDescent="0.2">
      <c r="S6085" s="15"/>
      <c r="T6085" s="15"/>
    </row>
    <row r="6086" spans="19:20" x14ac:dyDescent="0.2">
      <c r="S6086" s="15"/>
      <c r="T6086" s="15"/>
    </row>
    <row r="6087" spans="19:20" x14ac:dyDescent="0.2">
      <c r="S6087" s="15"/>
      <c r="T6087" s="15"/>
    </row>
    <row r="6088" spans="19:20" x14ac:dyDescent="0.2">
      <c r="S6088" s="15"/>
      <c r="T6088" s="15"/>
    </row>
    <row r="6089" spans="19:20" x14ac:dyDescent="0.2">
      <c r="S6089" s="15"/>
      <c r="T6089" s="15"/>
    </row>
    <row r="6090" spans="19:20" x14ac:dyDescent="0.2">
      <c r="S6090" s="15"/>
      <c r="T6090" s="15"/>
    </row>
    <row r="6091" spans="19:20" x14ac:dyDescent="0.2">
      <c r="S6091" s="15"/>
      <c r="T6091" s="15"/>
    </row>
    <row r="6092" spans="19:20" x14ac:dyDescent="0.2">
      <c r="S6092" s="15"/>
      <c r="T6092" s="15"/>
    </row>
    <row r="6093" spans="19:20" x14ac:dyDescent="0.2">
      <c r="S6093" s="15"/>
      <c r="T6093" s="15"/>
    </row>
    <row r="6094" spans="19:20" x14ac:dyDescent="0.2">
      <c r="S6094" s="15"/>
      <c r="T6094" s="15"/>
    </row>
    <row r="6095" spans="19:20" x14ac:dyDescent="0.2">
      <c r="S6095" s="15"/>
      <c r="T6095" s="15"/>
    </row>
    <row r="6096" spans="19:20" x14ac:dyDescent="0.2">
      <c r="S6096" s="15"/>
      <c r="T6096" s="15"/>
    </row>
    <row r="6097" spans="19:20" x14ac:dyDescent="0.2">
      <c r="S6097" s="15"/>
      <c r="T6097" s="15"/>
    </row>
    <row r="6098" spans="19:20" x14ac:dyDescent="0.2">
      <c r="S6098" s="15"/>
      <c r="T6098" s="15"/>
    </row>
    <row r="6099" spans="19:20" x14ac:dyDescent="0.2">
      <c r="S6099" s="15"/>
      <c r="T6099" s="15"/>
    </row>
    <row r="6100" spans="19:20" x14ac:dyDescent="0.2">
      <c r="S6100" s="15"/>
      <c r="T6100" s="15"/>
    </row>
    <row r="6101" spans="19:20" x14ac:dyDescent="0.2">
      <c r="S6101" s="15"/>
      <c r="T6101" s="15"/>
    </row>
    <row r="6102" spans="19:20" x14ac:dyDescent="0.2">
      <c r="S6102" s="15"/>
      <c r="T6102" s="15"/>
    </row>
    <row r="6103" spans="19:20" x14ac:dyDescent="0.2">
      <c r="S6103" s="15"/>
      <c r="T6103" s="15"/>
    </row>
    <row r="6104" spans="19:20" x14ac:dyDescent="0.2">
      <c r="S6104" s="15"/>
      <c r="T6104" s="15"/>
    </row>
    <row r="6105" spans="19:20" x14ac:dyDescent="0.2">
      <c r="S6105" s="15"/>
      <c r="T6105" s="15"/>
    </row>
    <row r="6106" spans="19:20" x14ac:dyDescent="0.2">
      <c r="S6106" s="15"/>
      <c r="T6106" s="15"/>
    </row>
    <row r="6107" spans="19:20" x14ac:dyDescent="0.2">
      <c r="S6107" s="15"/>
      <c r="T6107" s="15"/>
    </row>
    <row r="6108" spans="19:20" x14ac:dyDescent="0.2">
      <c r="S6108" s="15"/>
      <c r="T6108" s="15"/>
    </row>
    <row r="6109" spans="19:20" x14ac:dyDescent="0.2">
      <c r="S6109" s="15"/>
      <c r="T6109" s="15"/>
    </row>
    <row r="6110" spans="19:20" x14ac:dyDescent="0.2">
      <c r="S6110" s="15"/>
      <c r="T6110" s="15"/>
    </row>
    <row r="6111" spans="19:20" x14ac:dyDescent="0.2">
      <c r="S6111" s="15"/>
      <c r="T6111" s="15"/>
    </row>
    <row r="6112" spans="19:20" x14ac:dyDescent="0.2">
      <c r="S6112" s="15"/>
      <c r="T6112" s="15"/>
    </row>
    <row r="6113" spans="19:20" x14ac:dyDescent="0.2">
      <c r="S6113" s="15"/>
      <c r="T6113" s="15"/>
    </row>
    <row r="6114" spans="19:20" x14ac:dyDescent="0.2">
      <c r="S6114" s="15"/>
      <c r="T6114" s="15"/>
    </row>
    <row r="6115" spans="19:20" x14ac:dyDescent="0.2">
      <c r="S6115" s="15"/>
      <c r="T6115" s="15"/>
    </row>
    <row r="6116" spans="19:20" x14ac:dyDescent="0.2">
      <c r="S6116" s="15"/>
      <c r="T6116" s="15"/>
    </row>
    <row r="6117" spans="19:20" x14ac:dyDescent="0.2">
      <c r="S6117" s="15"/>
      <c r="T6117" s="15"/>
    </row>
    <row r="6118" spans="19:20" x14ac:dyDescent="0.2">
      <c r="S6118" s="15"/>
      <c r="T6118" s="15"/>
    </row>
    <row r="6119" spans="19:20" x14ac:dyDescent="0.2">
      <c r="S6119" s="15"/>
      <c r="T6119" s="15"/>
    </row>
    <row r="6120" spans="19:20" x14ac:dyDescent="0.2">
      <c r="S6120" s="15"/>
      <c r="T6120" s="15"/>
    </row>
    <row r="6121" spans="19:20" x14ac:dyDescent="0.2">
      <c r="S6121" s="15"/>
      <c r="T6121" s="15"/>
    </row>
    <row r="6122" spans="19:20" x14ac:dyDescent="0.2">
      <c r="S6122" s="15"/>
      <c r="T6122" s="15"/>
    </row>
    <row r="6123" spans="19:20" x14ac:dyDescent="0.2">
      <c r="S6123" s="15"/>
      <c r="T6123" s="15"/>
    </row>
    <row r="6124" spans="19:20" x14ac:dyDescent="0.2">
      <c r="S6124" s="15"/>
      <c r="T6124" s="15"/>
    </row>
    <row r="6125" spans="19:20" x14ac:dyDescent="0.2">
      <c r="S6125" s="15"/>
      <c r="T6125" s="15"/>
    </row>
    <row r="6126" spans="19:20" x14ac:dyDescent="0.2">
      <c r="S6126" s="15"/>
      <c r="T6126" s="15"/>
    </row>
    <row r="6127" spans="19:20" x14ac:dyDescent="0.2">
      <c r="S6127" s="15"/>
      <c r="T6127" s="15"/>
    </row>
    <row r="6128" spans="19:20" x14ac:dyDescent="0.2">
      <c r="S6128" s="15"/>
      <c r="T6128" s="15"/>
    </row>
    <row r="6129" spans="19:20" x14ac:dyDescent="0.2">
      <c r="S6129" s="15"/>
      <c r="T6129" s="15"/>
    </row>
    <row r="6130" spans="19:20" x14ac:dyDescent="0.2">
      <c r="S6130" s="15"/>
      <c r="T6130" s="15"/>
    </row>
    <row r="6131" spans="19:20" x14ac:dyDescent="0.2">
      <c r="S6131" s="15"/>
      <c r="T6131" s="15"/>
    </row>
    <row r="6132" spans="19:20" x14ac:dyDescent="0.2">
      <c r="S6132" s="15"/>
      <c r="T6132" s="15"/>
    </row>
    <row r="6133" spans="19:20" x14ac:dyDescent="0.2">
      <c r="S6133" s="15"/>
      <c r="T6133" s="15"/>
    </row>
    <row r="6134" spans="19:20" x14ac:dyDescent="0.2">
      <c r="S6134" s="15"/>
      <c r="T6134" s="15"/>
    </row>
    <row r="6135" spans="19:20" x14ac:dyDescent="0.2">
      <c r="S6135" s="15"/>
      <c r="T6135" s="15"/>
    </row>
    <row r="6136" spans="19:20" x14ac:dyDescent="0.2">
      <c r="S6136" s="15"/>
      <c r="T6136" s="15"/>
    </row>
    <row r="6137" spans="19:20" x14ac:dyDescent="0.2">
      <c r="S6137" s="15"/>
      <c r="T6137" s="15"/>
    </row>
    <row r="6138" spans="19:20" x14ac:dyDescent="0.2">
      <c r="S6138" s="15"/>
      <c r="T6138" s="15"/>
    </row>
    <row r="6139" spans="19:20" x14ac:dyDescent="0.2">
      <c r="S6139" s="15"/>
      <c r="T6139" s="15"/>
    </row>
    <row r="6140" spans="19:20" x14ac:dyDescent="0.2">
      <c r="S6140" s="15"/>
      <c r="T6140" s="15"/>
    </row>
    <row r="6141" spans="19:20" x14ac:dyDescent="0.2">
      <c r="S6141" s="15"/>
      <c r="T6141" s="15"/>
    </row>
    <row r="6142" spans="19:20" x14ac:dyDescent="0.2">
      <c r="S6142" s="15"/>
      <c r="T6142" s="15"/>
    </row>
    <row r="6143" spans="19:20" x14ac:dyDescent="0.2">
      <c r="S6143" s="15"/>
      <c r="T6143" s="15"/>
    </row>
    <row r="6144" spans="19:20" x14ac:dyDescent="0.2">
      <c r="S6144" s="15"/>
      <c r="T6144" s="15"/>
    </row>
    <row r="6145" spans="19:20" x14ac:dyDescent="0.2">
      <c r="S6145" s="15"/>
      <c r="T6145" s="15"/>
    </row>
    <row r="6146" spans="19:20" x14ac:dyDescent="0.2">
      <c r="S6146" s="15"/>
      <c r="T6146" s="15"/>
    </row>
    <row r="6147" spans="19:20" x14ac:dyDescent="0.2">
      <c r="S6147" s="15"/>
      <c r="T6147" s="15"/>
    </row>
    <row r="6148" spans="19:20" x14ac:dyDescent="0.2">
      <c r="S6148" s="15"/>
      <c r="T6148" s="15"/>
    </row>
    <row r="6149" spans="19:20" x14ac:dyDescent="0.2">
      <c r="S6149" s="15"/>
      <c r="T6149" s="15"/>
    </row>
    <row r="6150" spans="19:20" x14ac:dyDescent="0.2">
      <c r="S6150" s="15"/>
      <c r="T6150" s="15"/>
    </row>
    <row r="6151" spans="19:20" x14ac:dyDescent="0.2">
      <c r="S6151" s="15"/>
      <c r="T6151" s="15"/>
    </row>
    <row r="6152" spans="19:20" x14ac:dyDescent="0.2">
      <c r="S6152" s="15"/>
      <c r="T6152" s="15"/>
    </row>
    <row r="6153" spans="19:20" x14ac:dyDescent="0.2">
      <c r="S6153" s="15"/>
      <c r="T6153" s="15"/>
    </row>
    <row r="6154" spans="19:20" x14ac:dyDescent="0.2">
      <c r="S6154" s="15"/>
      <c r="T6154" s="15"/>
    </row>
    <row r="6155" spans="19:20" x14ac:dyDescent="0.2">
      <c r="S6155" s="15"/>
      <c r="T6155" s="15"/>
    </row>
    <row r="6156" spans="19:20" x14ac:dyDescent="0.2">
      <c r="S6156" s="15"/>
      <c r="T6156" s="15"/>
    </row>
    <row r="6157" spans="19:20" x14ac:dyDescent="0.2">
      <c r="S6157" s="15"/>
      <c r="T6157" s="15"/>
    </row>
    <row r="6158" spans="19:20" x14ac:dyDescent="0.2">
      <c r="S6158" s="15"/>
      <c r="T6158" s="15"/>
    </row>
    <row r="6159" spans="19:20" x14ac:dyDescent="0.2">
      <c r="S6159" s="15"/>
      <c r="T6159" s="15"/>
    </row>
    <row r="6160" spans="19:20" x14ac:dyDescent="0.2">
      <c r="S6160" s="15"/>
      <c r="T6160" s="15"/>
    </row>
    <row r="6161" spans="19:20" x14ac:dyDescent="0.2">
      <c r="S6161" s="15"/>
      <c r="T6161" s="15"/>
    </row>
    <row r="6162" spans="19:20" x14ac:dyDescent="0.2">
      <c r="S6162" s="15"/>
      <c r="T6162" s="15"/>
    </row>
    <row r="6163" spans="19:20" x14ac:dyDescent="0.2">
      <c r="S6163" s="15"/>
      <c r="T6163" s="15"/>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17"/>
  <sheetViews>
    <sheetView zoomScale="70" zoomScaleNormal="70" workbookViewId="0">
      <selection activeCell="D16" sqref="D16"/>
    </sheetView>
  </sheetViews>
  <sheetFormatPr defaultRowHeight="15" x14ac:dyDescent="0.25"/>
  <cols>
    <col min="2" max="2" width="16.140625" customWidth="1"/>
    <col min="3" max="3" width="33.28515625" customWidth="1"/>
    <col min="4" max="4" width="83.140625" customWidth="1"/>
    <col min="10" max="10" width="10.7109375" bestFit="1" customWidth="1"/>
    <col min="11" max="11" width="13.85546875" customWidth="1"/>
    <col min="12" max="12" width="12.28515625" customWidth="1"/>
  </cols>
  <sheetData>
    <row r="2" spans="2:15" s="11" customFormat="1" ht="30" x14ac:dyDescent="0.25">
      <c r="B2" s="5" t="s">
        <v>1670</v>
      </c>
      <c r="C2" s="6"/>
      <c r="D2" s="6"/>
      <c r="E2" s="38" t="s">
        <v>1671</v>
      </c>
      <c r="F2" s="39"/>
      <c r="G2" s="39"/>
      <c r="H2" s="39"/>
      <c r="I2" s="40"/>
      <c r="J2" s="5" t="s">
        <v>1672</v>
      </c>
      <c r="K2" s="5" t="s">
        <v>1673</v>
      </c>
      <c r="L2" s="5" t="s">
        <v>1674</v>
      </c>
    </row>
    <row r="3" spans="2:15" x14ac:dyDescent="0.25">
      <c r="B3" s="4" t="s">
        <v>1675</v>
      </c>
      <c r="C3" s="2"/>
      <c r="D3" s="2" t="s">
        <v>0</v>
      </c>
      <c r="E3" s="2" t="s">
        <v>20</v>
      </c>
      <c r="F3" s="2" t="s">
        <v>21</v>
      </c>
      <c r="G3" s="2" t="s">
        <v>22</v>
      </c>
      <c r="H3" s="2" t="s">
        <v>23</v>
      </c>
      <c r="I3" s="2" t="s">
        <v>24</v>
      </c>
      <c r="J3" s="2"/>
      <c r="K3" s="2"/>
      <c r="L3" s="2"/>
    </row>
    <row r="4" spans="2:15" ht="86.25" x14ac:dyDescent="0.25">
      <c r="B4" s="24">
        <v>1</v>
      </c>
      <c r="C4" s="25" t="s">
        <v>1676</v>
      </c>
      <c r="D4" s="26" t="s">
        <v>1677</v>
      </c>
      <c r="E4" s="27">
        <f>E5+E6+E7</f>
        <v>337</v>
      </c>
      <c r="F4" s="27">
        <f>F5+F6+F7</f>
        <v>336</v>
      </c>
      <c r="G4" s="27">
        <f>G5+G6+G7</f>
        <v>338</v>
      </c>
      <c r="H4" s="27">
        <f t="shared" ref="H4:I4" si="0">H5+H6+H7</f>
        <v>261</v>
      </c>
      <c r="I4" s="27">
        <f t="shared" si="0"/>
        <v>261</v>
      </c>
      <c r="J4" s="41">
        <f>SUM(E4:I4)</f>
        <v>1533</v>
      </c>
      <c r="K4" s="28"/>
      <c r="L4" s="28"/>
    </row>
    <row r="5" spans="2:15" ht="72" x14ac:dyDescent="0.25">
      <c r="B5" s="24">
        <v>2</v>
      </c>
      <c r="C5" s="25" t="s">
        <v>1678</v>
      </c>
      <c r="D5" s="26" t="s">
        <v>1679</v>
      </c>
      <c r="E5" s="27">
        <v>281</v>
      </c>
      <c r="F5" s="27">
        <v>295</v>
      </c>
      <c r="G5" s="27">
        <v>338</v>
      </c>
      <c r="H5" s="27">
        <v>162</v>
      </c>
      <c r="I5" s="27">
        <v>0</v>
      </c>
      <c r="J5" s="41">
        <f>SUM(E5:I5)</f>
        <v>1076</v>
      </c>
      <c r="K5" s="28"/>
      <c r="L5" s="28"/>
    </row>
    <row r="6" spans="2:15" ht="57.75" x14ac:dyDescent="0.25">
      <c r="B6" s="24">
        <v>3</v>
      </c>
      <c r="C6" s="25" t="s">
        <v>1680</v>
      </c>
      <c r="D6" s="26" t="s">
        <v>1681</v>
      </c>
      <c r="E6" s="27">
        <v>56</v>
      </c>
      <c r="F6" s="27">
        <v>41</v>
      </c>
      <c r="G6" s="27">
        <v>0</v>
      </c>
      <c r="H6" s="27">
        <v>0</v>
      </c>
      <c r="I6" s="27">
        <v>0</v>
      </c>
      <c r="J6" s="42">
        <f>SUM(E6:I6)</f>
        <v>97</v>
      </c>
      <c r="K6" s="28"/>
      <c r="L6" s="28"/>
    </row>
    <row r="7" spans="2:15" ht="57.75" x14ac:dyDescent="0.25">
      <c r="B7" s="24">
        <v>4</v>
      </c>
      <c r="C7" s="25" t="s">
        <v>1682</v>
      </c>
      <c r="D7" s="26" t="s">
        <v>1683</v>
      </c>
      <c r="E7" s="27">
        <v>0</v>
      </c>
      <c r="F7" s="27">
        <v>0</v>
      </c>
      <c r="G7" s="27">
        <v>0</v>
      </c>
      <c r="H7" s="27">
        <f>261-H5</f>
        <v>99</v>
      </c>
      <c r="I7" s="27">
        <v>261</v>
      </c>
      <c r="J7" s="42">
        <f>SUM(E7:I7)</f>
        <v>360</v>
      </c>
      <c r="K7" s="28"/>
      <c r="L7" s="28"/>
    </row>
    <row r="8" spans="2:15" ht="57.75" x14ac:dyDescent="0.25">
      <c r="B8" s="24">
        <v>5</v>
      </c>
      <c r="C8" s="25" t="s">
        <v>1684</v>
      </c>
      <c r="D8" s="26" t="s">
        <v>1685</v>
      </c>
      <c r="E8" s="29">
        <f>E4/261</f>
        <v>1.2911877394636015</v>
      </c>
      <c r="F8" s="29">
        <f>F5/261</f>
        <v>1.1302681992337165</v>
      </c>
      <c r="G8" s="29">
        <f>G5/261</f>
        <v>1.2950191570881227</v>
      </c>
      <c r="H8" s="29">
        <f>H5/261</f>
        <v>0.62068965517241381</v>
      </c>
      <c r="I8" s="29">
        <f>I5/261</f>
        <v>0</v>
      </c>
      <c r="J8" s="42"/>
      <c r="K8" s="28"/>
      <c r="L8" s="28"/>
    </row>
    <row r="9" spans="2:15" ht="57.75" x14ac:dyDescent="0.25">
      <c r="B9" s="24">
        <v>6</v>
      </c>
      <c r="C9" s="25" t="s">
        <v>1686</v>
      </c>
      <c r="D9" s="26" t="s">
        <v>1687</v>
      </c>
      <c r="E9" s="30">
        <v>328</v>
      </c>
      <c r="F9" s="30">
        <v>557</v>
      </c>
      <c r="G9" s="30">
        <v>148</v>
      </c>
      <c r="H9" s="30">
        <v>286</v>
      </c>
      <c r="I9" s="30">
        <v>259</v>
      </c>
      <c r="J9" s="41">
        <f>SUM(E9:I9)</f>
        <v>1578</v>
      </c>
      <c r="K9" s="28"/>
      <c r="L9" s="28"/>
    </row>
    <row r="10" spans="2:15" ht="43.5" x14ac:dyDescent="0.25">
      <c r="B10" s="24">
        <v>7</v>
      </c>
      <c r="C10" s="31" t="s">
        <v>1688</v>
      </c>
      <c r="D10" s="32" t="s">
        <v>1689</v>
      </c>
      <c r="E10" s="30">
        <v>0</v>
      </c>
      <c r="F10" s="30">
        <v>0</v>
      </c>
      <c r="G10" s="30">
        <v>4</v>
      </c>
      <c r="H10" s="30">
        <v>252</v>
      </c>
      <c r="I10" s="30">
        <v>689</v>
      </c>
      <c r="J10" s="42">
        <f>SUM(E10:I10)</f>
        <v>945</v>
      </c>
      <c r="K10" s="28"/>
      <c r="L10" s="28"/>
      <c r="O10" s="44"/>
    </row>
    <row r="11" spans="2:15" ht="43.5" x14ac:dyDescent="0.25">
      <c r="B11" s="4">
        <v>8</v>
      </c>
      <c r="C11" s="5" t="s">
        <v>1672</v>
      </c>
      <c r="D11" s="6" t="s">
        <v>1690</v>
      </c>
      <c r="E11" s="8">
        <f>E4+E9+E10</f>
        <v>665</v>
      </c>
      <c r="F11" s="8">
        <f>F4+F9+F10</f>
        <v>893</v>
      </c>
      <c r="G11" s="8">
        <f>G4+G9+G10</f>
        <v>490</v>
      </c>
      <c r="H11" s="8">
        <f>H4+H9+H10</f>
        <v>799</v>
      </c>
      <c r="I11" s="8">
        <f>I4+I9+I10</f>
        <v>1209</v>
      </c>
      <c r="J11" s="43">
        <f>SUM(E11:I11)</f>
        <v>4056</v>
      </c>
      <c r="K11" s="9">
        <f>J11/J12</f>
        <v>1.8797358359402154</v>
      </c>
      <c r="L11" s="10">
        <f>5*K11</f>
        <v>9.3986791797010767</v>
      </c>
    </row>
    <row r="12" spans="2:15" ht="30" x14ac:dyDescent="0.25">
      <c r="B12" s="4">
        <v>9</v>
      </c>
      <c r="C12" s="5" t="s">
        <v>1691</v>
      </c>
      <c r="D12" s="6" t="s">
        <v>1692</v>
      </c>
      <c r="E12" s="3">
        <f>411*1.05</f>
        <v>431.55</v>
      </c>
      <c r="F12" s="3">
        <f>411*1.05</f>
        <v>431.55</v>
      </c>
      <c r="G12" s="3">
        <f>411*1.05</f>
        <v>431.55</v>
      </c>
      <c r="H12" s="3">
        <f>411*1.05</f>
        <v>431.55</v>
      </c>
      <c r="I12" s="3">
        <f>411*1.05</f>
        <v>431.55</v>
      </c>
      <c r="J12" s="43">
        <f>SUM(E12:I12)</f>
        <v>2157.75</v>
      </c>
      <c r="K12" s="7"/>
      <c r="L12" s="7"/>
    </row>
    <row r="14" spans="2:15" x14ac:dyDescent="0.25">
      <c r="K14" s="13"/>
    </row>
    <row r="17" spans="11:11" x14ac:dyDescent="0.25">
      <c r="K17" s="33"/>
    </row>
  </sheetData>
  <mergeCells count="1">
    <mergeCell ref="E2:I2"/>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WorkAddress xmlns="http://schemas.microsoft.com/sharepoint/v3" xsi:nil="true"/>
    <PublishingExpirationDate xmlns="http://schemas.microsoft.com/sharepoint/v3" xsi:nil="true"/>
    <PublishingStartDate xmlns="http://schemas.microsoft.com/sharepoint/v3" xsi:nil="true"/>
    <_dlc_DocId xmlns="c49e39d6-2772-42ad-9594-dea6681242dc">34YSUFNX6FFV-1797567310-717</_dlc_DocId>
    <_dlc_DocIdUrl xmlns="c49e39d6-2772-42ad-9594-dea6681242dc">
      <Url>https://authoring.merton.gov.uk/_layouts/15/DocIdRedir.aspx?ID=34YSUFNX6FFV-1797567310-717</Url>
      <Description>34YSUFNX6FFV-1797567310-717</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E005477D48D1A545B60DE1EB8B7EC9B5" ma:contentTypeVersion="2" ma:contentTypeDescription="Create a new document." ma:contentTypeScope="" ma:versionID="4bf5bbf923e8fc7c1eba8001dd83e004">
  <xsd:schema xmlns:xsd="http://www.w3.org/2001/XMLSchema" xmlns:xs="http://www.w3.org/2001/XMLSchema" xmlns:p="http://schemas.microsoft.com/office/2006/metadata/properties" xmlns:ns1="http://schemas.microsoft.com/sharepoint/v3" xmlns:ns2="c49e39d6-2772-42ad-9594-dea6681242dc" targetNamespace="http://schemas.microsoft.com/office/2006/metadata/properties" ma:root="true" ma:fieldsID="1ac79c710d2dd2b73da5333d7d4b5f45" ns1:_="" ns2:_="">
    <xsd:import namespace="http://schemas.microsoft.com/sharepoint/v3"/>
    <xsd:import namespace="c49e39d6-2772-42ad-9594-dea6681242dc"/>
    <xsd:element name="properties">
      <xsd:complexType>
        <xsd:sequence>
          <xsd:element name="documentManagement">
            <xsd:complexType>
              <xsd:all>
                <xsd:element ref="ns1:PublishingStartDate" minOccurs="0"/>
                <xsd:element ref="ns1:PublishingExpirationDate" minOccurs="0"/>
                <xsd:element ref="ns2:_dlc_DocId" minOccurs="0"/>
                <xsd:element ref="ns2:_dlc_DocIdUrl" minOccurs="0"/>
                <xsd:element ref="ns2:_dlc_DocIdPersistId" minOccurs="0"/>
                <xsd:element ref="ns1:WorkAddres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element name="WorkAddress" ma:index="13" nillable="true" ma:displayName="Address" ma:internalName="WorkAddres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49e39d6-2772-42ad-9594-dea6681242dc" elementFormDefault="qualified">
    <xsd:import namespace="http://schemas.microsoft.com/office/2006/documentManagement/types"/>
    <xsd:import namespace="http://schemas.microsoft.com/office/infopath/2007/PartnerControls"/>
    <xsd:element name="_dlc_DocId" ma:index="10" nillable="true" ma:displayName="Document ID Value" ma:description="The value of the document ID assigned to this item." ma:internalName="_dlc_DocId" ma:readOnly="true">
      <xsd:simpleType>
        <xsd:restriction base="dms:Text"/>
      </xsd:simpleType>
    </xsd:element>
    <xsd:element name="_dlc_DocIdUrl" ma:index="1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A21A3948-C802-481D-8A85-FA844D987971}">
  <ds:schemaRefs>
    <ds:schemaRef ds:uri="http://schemas.openxmlformats.org/package/2006/metadata/core-properties"/>
    <ds:schemaRef ds:uri="http://purl.org/dc/elements/1.1/"/>
    <ds:schemaRef ds:uri="http://schemas.microsoft.com/office/2006/metadata/properties"/>
    <ds:schemaRef ds:uri="http://schemas.microsoft.com/office/infopath/2007/PartnerControls"/>
    <ds:schemaRef ds:uri="12eb8ded-d91d-4255-b557-65c1966aac5b"/>
    <ds:schemaRef ds:uri="http://purl.org/dc/terms/"/>
    <ds:schemaRef ds:uri="http://schemas.microsoft.com/office/2006/documentManagement/types"/>
    <ds:schemaRef ds:uri="e5f49170-a048-40f7-bc15-272221d441a9"/>
    <ds:schemaRef ds:uri="http://www.w3.org/XML/1998/namespace"/>
    <ds:schemaRef ds:uri="http://purl.org/dc/dcmitype/"/>
  </ds:schemaRefs>
</ds:datastoreItem>
</file>

<file path=customXml/itemProps2.xml><?xml version="1.0" encoding="utf-8"?>
<ds:datastoreItem xmlns:ds="http://schemas.openxmlformats.org/officeDocument/2006/customXml" ds:itemID="{DF1AF963-3305-41F2-96B8-00D4D7C7EF2E}"/>
</file>

<file path=customXml/itemProps3.xml><?xml version="1.0" encoding="utf-8"?>
<ds:datastoreItem xmlns:ds="http://schemas.openxmlformats.org/officeDocument/2006/customXml" ds:itemID="{37615707-2921-45AC-A882-2F8EDCB68A10}">
  <ds:schemaRefs>
    <ds:schemaRef ds:uri="http://schemas.microsoft.com/sharepoint/v3/contenttype/forms"/>
  </ds:schemaRefs>
</ds:datastoreItem>
</file>

<file path=customXml/itemProps4.xml><?xml version="1.0" encoding="utf-8"?>
<ds:datastoreItem xmlns:ds="http://schemas.openxmlformats.org/officeDocument/2006/customXml" ds:itemID="{E4CE408C-CEE2-466A-98A9-CBD7852637D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Merton_Five_Year_Supply</vt:lpstr>
      <vt:lpstr>Calculations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Katharine Fox</dc:creator>
  <cp:keywords/>
  <dc:description/>
  <cp:lastModifiedBy>Katharine Fox</cp:lastModifiedBy>
  <cp:revision/>
  <dcterms:created xsi:type="dcterms:W3CDTF">2020-12-11T17:00:48Z</dcterms:created>
  <dcterms:modified xsi:type="dcterms:W3CDTF">2021-01-06T15:36:16Z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0x010100E005477D48D1A545B60DE1EB8B7EC9B5</vt:lpwstr>
  </property>
  <property fmtid="{D5CDD505-2E9C-101B-9397-08002B2CF9AE}" pid="3" name="_dlc_DocIdItemGuid">
    <vt:lpwstr>dc22ab05-8873-451c-a487-4b5d37d51f41</vt:lpwstr>
  </property>
</Properties>
</file>